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atee\Documents\03 Liz\001 MGP\REDMINE\"/>
    </mc:Choice>
  </mc:AlternateContent>
  <xr:revisionPtr revIDLastSave="0" documentId="13_ncr:1_{C3D39349-4C32-4FEA-8CA1-8CF316A37DD5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esumen" sheetId="1" r:id="rId1"/>
    <sheet name="Viviendas" sheetId="2" r:id="rId2"/>
    <sheet name="Centro Comun" sheetId="3" r:id="rId3"/>
    <sheet name="Ambulatorio" sheetId="4" r:id="rId4"/>
    <sheet name="Carteles y plaquetas" sheetId="5" r:id="rId5"/>
  </sheets>
  <definedNames>
    <definedName name="_xlnm.Print_Titles" localSheetId="3">Ambulatorio!$12:$12</definedName>
  </definedNames>
  <calcPr calcId="191029"/>
</workbook>
</file>

<file path=xl/calcChain.xml><?xml version="1.0" encoding="utf-8"?>
<calcChain xmlns="http://schemas.openxmlformats.org/spreadsheetml/2006/main">
  <c r="F63" i="3" l="1"/>
  <c r="F18" i="5"/>
  <c r="F17" i="5"/>
  <c r="F16" i="5" l="1"/>
  <c r="F15" i="5"/>
  <c r="F14" i="5"/>
  <c r="F19" i="5" s="1"/>
  <c r="F74" i="4"/>
  <c r="F80" i="4"/>
  <c r="F79" i="4"/>
  <c r="F78" i="4"/>
  <c r="F77" i="4"/>
  <c r="F76" i="4"/>
  <c r="F75" i="4"/>
  <c r="F73" i="4"/>
  <c r="F72" i="4"/>
  <c r="F71" i="4"/>
  <c r="F70" i="4"/>
  <c r="F69" i="4"/>
  <c r="F68" i="4"/>
  <c r="F67" i="4"/>
  <c r="F65" i="4"/>
  <c r="F64" i="4"/>
  <c r="F63" i="4"/>
  <c r="F62" i="4"/>
  <c r="F60" i="4"/>
  <c r="F59" i="4"/>
  <c r="F58" i="4"/>
  <c r="F57" i="4"/>
  <c r="F56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7" i="2"/>
  <c r="F15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6" i="2"/>
  <c r="F14" i="2"/>
  <c r="F53" i="2" l="1"/>
  <c r="F54" i="2" s="1"/>
  <c r="F81" i="4"/>
  <c r="E14" i="1"/>
  <c r="F14" i="1" s="1"/>
  <c r="E11" i="1" l="1"/>
  <c r="E13" i="1"/>
  <c r="F13" i="1" s="1"/>
  <c r="E12" i="1"/>
  <c r="F12" i="1" s="1"/>
  <c r="F11" i="1"/>
  <c r="F15" i="1" l="1"/>
</calcChain>
</file>

<file path=xl/sharedStrings.xml><?xml version="1.0" encoding="utf-8"?>
<sst xmlns="http://schemas.openxmlformats.org/spreadsheetml/2006/main" count="408" uniqueCount="237">
  <si>
    <t>LOTE 3: COMUNIDADES INDIGENAS 12 DE JUNIO E YRYAPU -  CURUGUATY - YBYPYTA - DPTO. DE CANINDEYU</t>
  </si>
  <si>
    <t>ÍTEM</t>
  </si>
  <si>
    <t>DESCRIPCION</t>
  </si>
  <si>
    <t>UNID.</t>
  </si>
  <si>
    <t xml:space="preserve"> CANTIDAD </t>
  </si>
  <si>
    <t>P. UNITARIO</t>
  </si>
  <si>
    <t>P. TOTAL</t>
  </si>
  <si>
    <t>Construcción de Viviendas ERG+2D</t>
  </si>
  <si>
    <t>UNIDAD</t>
  </si>
  <si>
    <t>Centro Comunitario</t>
  </si>
  <si>
    <t>GLOBAL</t>
  </si>
  <si>
    <t>Consultorio Ambulatorio</t>
  </si>
  <si>
    <t>Carteles y Plaquetas</t>
  </si>
  <si>
    <t>TOTAL GENERAL</t>
  </si>
  <si>
    <r>
      <t xml:space="preserve">ITEM N° 1 - Tipología: Vivienda ERG+2D y </t>
    </r>
    <r>
      <rPr>
        <b/>
        <sz val="12"/>
        <color theme="1"/>
        <rFont val="Arial Narrow"/>
        <family val="2"/>
      </rPr>
      <t>Unidad Higiénica Seca - 46,12 m²</t>
    </r>
  </si>
  <si>
    <t>Nº</t>
  </si>
  <si>
    <t>Rubro</t>
  </si>
  <si>
    <t>Unidad de medida</t>
  </si>
  <si>
    <t>Cantidad</t>
  </si>
  <si>
    <t>Precio Unitario</t>
  </si>
  <si>
    <t>Precio Total</t>
  </si>
  <si>
    <t>Limpieza de terreno</t>
  </si>
  <si>
    <t>gl</t>
  </si>
  <si>
    <t>Replanteo y marcación.</t>
  </si>
  <si>
    <t>m2</t>
  </si>
  <si>
    <t xml:space="preserve">Dado de H° masa en cimentación </t>
  </si>
  <si>
    <t>m3</t>
  </si>
  <si>
    <t>Viga de Fundación 15x30 cm de H°A°</t>
  </si>
  <si>
    <t>Mampostería de nivelación de 0,30 m con ladrillos comunes. Alt. Promedio 0,40 m</t>
  </si>
  <si>
    <t>Relleno y compactación (Alt. Promedio= 0,40 m).</t>
  </si>
  <si>
    <t>Aislación Horizontal de muros - 3 caras</t>
  </si>
  <si>
    <t>ml</t>
  </si>
  <si>
    <t>Mampostería de ladrillos huecos de 0,15 m revocado ambas caras</t>
  </si>
  <si>
    <t>Envarillado de muros, altura antepecho con 2 varillas 8 mm</t>
  </si>
  <si>
    <t>Dintel de hºaº para base de pared posterior, pintado y revocado</t>
  </si>
  <si>
    <t>un</t>
  </si>
  <si>
    <t>Envarillado de muros con 2 varillas de 8 mm. a 2,42 y 2,50 m. de altura</t>
  </si>
  <si>
    <t>Envarillado de muros, sobre aberturas con 2 varillas de 8 mm</t>
  </si>
  <si>
    <t>Pilares metálicos con caño de 100x100 circular con anclaje metálico para soporte de techo con base antióxido y pintura (3 unidades)</t>
  </si>
  <si>
    <t>Techo de chapas metálicas tipo trapezoidal con aislación termoacústica y chapa lisa inferior prepintada como terminación. Pendiente 12%</t>
  </si>
  <si>
    <t>Gradas</t>
  </si>
  <si>
    <t>Revoque de mampostería de nivelación y gradas</t>
  </si>
  <si>
    <t>Revoque de paredes interiores</t>
  </si>
  <si>
    <t>Revoque hidrófugo de paredes exteriores</t>
  </si>
  <si>
    <t>Revoque de Aristas en mocheta</t>
  </si>
  <si>
    <t>Contrapiso de hormigón de cascotes e=7cm. (min)</t>
  </si>
  <si>
    <t>Piso de cerámica nacional 20x30 a 30x30cm</t>
  </si>
  <si>
    <t>Zócalo cerámico</t>
  </si>
  <si>
    <t>Carpintería metálica: Ventana de abrir con rejas de 0,80x140 cm</t>
  </si>
  <si>
    <t>Carpintería metálica: Puerta con marco de chapa doblada de 80x210 cm</t>
  </si>
  <si>
    <t>Pintura al látex de paredes interiores</t>
  </si>
  <si>
    <t>Pintura al látex de paredes exteriores</t>
  </si>
  <si>
    <t>Pintura sintética en aberturas metálicas, previo antióxido</t>
  </si>
  <si>
    <t>Vidrio tipo inglés blanco</t>
  </si>
  <si>
    <t>Unidad Sanitaria Seca: Letrina, fosa, tapa losa de H°A°</t>
  </si>
  <si>
    <t>Reservorio de agua 5,000 litros</t>
  </si>
  <si>
    <t>Instalación eléctrica: Cableado de llaves, luces y tomas</t>
  </si>
  <si>
    <t>Bc</t>
  </si>
  <si>
    <t>Instalación eléctrica: Tablero principal</t>
  </si>
  <si>
    <t>Instalación eléctrica: Alimentación al TG</t>
  </si>
  <si>
    <t>Instalación eléctrica: Pilastra de ANDE p/ medidor (curvas, cruceta, jabalina y registros)</t>
  </si>
  <si>
    <t>Instalación luminarias: Portalámparas y lámparas de bajo consumo</t>
  </si>
  <si>
    <t>Un</t>
  </si>
  <si>
    <t>Desague pluvial: Canaleta de chapa galvanizada Nº 26, 2 Unidades de Caños de bajada, de PVC 100 mm. Incluye desagüe subterráneo</t>
  </si>
  <si>
    <t>Cartel metálico para numeración de viviendas</t>
  </si>
  <si>
    <t>Montaje de fogón (cocina a leña)</t>
  </si>
  <si>
    <t>Limpieza final de obra</t>
  </si>
  <si>
    <t>TOTAL POR UNIDAD DE VIVIENDA (monto a ser trasladado en la columna del precio unitario del ítem n° 1)</t>
  </si>
  <si>
    <t>ITEM N° 2 - CENTRO COMUNITARIO INCLUSIVO</t>
  </si>
  <si>
    <t>N°</t>
  </si>
  <si>
    <t>Rubros</t>
  </si>
  <si>
    <t>Replanteo y marcación</t>
  </si>
  <si>
    <t>m²</t>
  </si>
  <si>
    <t>DADOS DE Hº CICLÓPEO - 0.90 x 0.90 x 1.00 m</t>
  </si>
  <si>
    <t>m³</t>
  </si>
  <si>
    <t>PILARES DE H°A° - 0.20 x 0.40 m</t>
  </si>
  <si>
    <t>PILARES DE H°A° - 0.20 x 0.20 m en galería</t>
  </si>
  <si>
    <t>VIGA DE FUNDACIÓN - 0.15 x 0.50 m</t>
  </si>
  <si>
    <t>ENCADENADO DE hºaº - Intermedio y superior de 0.15 x 0.30 m</t>
  </si>
  <si>
    <t>MAMPOSTERIA NIVELACION 0.30 m - h prom. 0.40 m</t>
  </si>
  <si>
    <t>RELLENO Y COMPACTACIÓN – h prom. 0.40 m</t>
  </si>
  <si>
    <t>AISLACIÓN HORIZONTAL DE MUROS – 3 caras</t>
  </si>
  <si>
    <t>MAMPOSTERÍA LADRILLOS COMUNES 0.15 m - p/ revoque</t>
  </si>
  <si>
    <t>Mampostería cordón de niv. 0.15 m – h prom. 0.40 m</t>
  </si>
  <si>
    <t>Envarillado de muros a altura de antepecho</t>
  </si>
  <si>
    <t>Envarillado de muros sobre aberturas</t>
  </si>
  <si>
    <t>Envarillado de muros interiores a altura de encadenado intermedio de h°a°</t>
  </si>
  <si>
    <t>Tinglado</t>
  </si>
  <si>
    <t>Cielo raso de pvc</t>
  </si>
  <si>
    <t>Rampas</t>
  </si>
  <si>
    <t>CONTRAPISO Hormigon de CASCOTES e = 0.10 m (min.)</t>
  </si>
  <si>
    <t>Revoque de mampostería de nivelación</t>
  </si>
  <si>
    <t>Revoque paredes interiores</t>
  </si>
  <si>
    <t>Revoque paredes exteriores con hidrófugo</t>
  </si>
  <si>
    <t>Revestimiento de azulejos blancos</t>
  </si>
  <si>
    <t>PISO CERÁMICO ESMALTADO P.I.5 45 x 45 a 60x60cm, en S. MULTIUSO, PASILLO Y DISTRIBUIDOR DE BAÑOS</t>
  </si>
  <si>
    <t>PISO CERAMICO ESMALTADO P.I.4 45 x 45cm a 60x60cm EN ADMINISTRACIÓN, COCINA, BAÑOS, DEPÓSITO</t>
  </si>
  <si>
    <t>Zócalo cerámico esmaltado</t>
  </si>
  <si>
    <t>Piso alisado de cemento, guarda obra</t>
  </si>
  <si>
    <t>MESADA DE H°A° - Base mampostería 0.15 m</t>
  </si>
  <si>
    <t>CARPINTERÍA METÁLICA: Puertas de chapa doblada</t>
  </si>
  <si>
    <t>Carpintería metálica: balancines</t>
  </si>
  <si>
    <t>Carpintería metálica: abertura sector galería</t>
  </si>
  <si>
    <t>Pintura de aberturas metálicas base antióxido + sintética</t>
  </si>
  <si>
    <t>Vidrios tipo inglés blanco</t>
  </si>
  <si>
    <t xml:space="preserve">DESAGÜE CLOACAL INTERIOR: Baños y Cocina </t>
  </si>
  <si>
    <t>Desagüe cloacal exterior: c.i., c. Séptica, pozo absorbente, cañerías</t>
  </si>
  <si>
    <t>Instalación de agua potable - interior</t>
  </si>
  <si>
    <t xml:space="preserve">INSTALACIÓN SANITARIA: Artefactos, accesorios (Barras de acero inox, móviles, etc) y grifería, Baño y Cocina </t>
  </si>
  <si>
    <t>INSTALACIÓN DESAGÜE PLUVIAL - Canaleta moldurada, caños de bajada</t>
  </si>
  <si>
    <t>INSTALACIÓN DESAGÜE PLUVIAL - Registros y cañerías</t>
  </si>
  <si>
    <t>INSTALACIÓN ELÉCTRICA: Cableado, llaves, tomas y ventiladores de techo</t>
  </si>
  <si>
    <t>bc</t>
  </si>
  <si>
    <t>INSTALACIÓN ELÉCTRICA: Tablero general trifásico</t>
  </si>
  <si>
    <t>INSTALACIÓN ELÉCTRICA: Pilastra de ANDE p/ medidor trifásico</t>
  </si>
  <si>
    <t>INSTALACIÓN ELÉCTRICA P/ DUCHA ELÉCTRICA: Electroducto, cableado, caja, llave y artefacto</t>
  </si>
  <si>
    <t>INSTALACIÓN LUMINARIAS: Fluorescentes 1 x 40 w</t>
  </si>
  <si>
    <t>INSTALACIÓN LUMINARIAS: Fluorescentes 2 x 40 w</t>
  </si>
  <si>
    <t>INSTALACIÓN LUMINARIAS: Fluorescentes 3 x 40 w</t>
  </si>
  <si>
    <t>INSTALACIÓN ELÉCTRICA: Ventiladores de techo 56"</t>
  </si>
  <si>
    <t>MONTO TOTAL (a ser trasladado en la columna del precio unitario del Ítem N° 2)</t>
  </si>
  <si>
    <t>ITEM N° 3 – CONSULTORIO AMBULATORIO</t>
  </si>
  <si>
    <t>Replanteo y nivelación</t>
  </si>
  <si>
    <t>1.1</t>
  </si>
  <si>
    <t>Excavación para cimiento</t>
  </si>
  <si>
    <t>DADO DE H° CICLÓPEO 0,60x0,60x0,60 m</t>
  </si>
  <si>
    <t>VIGA DE FUNDACIÓN DE H°A° 15x30 cm</t>
  </si>
  <si>
    <t>MAMPOSTERÍA NIVELACIÓN 0.30 m – h prom. 0,40 m</t>
  </si>
  <si>
    <t>RELLENO Y COMPACTACIÓN - h promedio 0,35m</t>
  </si>
  <si>
    <t>AISLACION HORIZONTAL DE PARED - 3 caras</t>
  </si>
  <si>
    <t>MAMPOSTERÍA LADRILLOS COMUNES VISTOS 0,15 m</t>
  </si>
  <si>
    <t>MAMPOSTERÍA DE LADRILLOS COMUNES 0,15 m - p/revoque</t>
  </si>
  <si>
    <t>MAMPARA DE DURLOCK esp. 10 cm (incluye puerta plegable)</t>
  </si>
  <si>
    <t>SARDINEL LAMINADO - antepecho de ventanas</t>
  </si>
  <si>
    <t>PILAR DE MAMPOSTERÍA DE LADRILLOS COMUNES VISTOS 0,45 x 0,45 m</t>
  </si>
  <si>
    <t>Envarillado de muros  altura de antepecho</t>
  </si>
  <si>
    <t>TECHO DE TEJAS CON TEJUELONES</t>
  </si>
  <si>
    <t>c/ tirantes y viga pref. De H°A°</t>
  </si>
  <si>
    <t>Revoque  mampostería de nivelación.</t>
  </si>
  <si>
    <t>Revoque paredes exteriores con hidrófugo.</t>
  </si>
  <si>
    <t>REVESTIMIENTO DE AZULEJOS BLANCOS: baño y consultorio</t>
  </si>
  <si>
    <t>CONTRAPISO CASCOTES e = 0,05 m (min)</t>
  </si>
  <si>
    <t>PISO CERAMICA ESMALTADA P.I.4 30x30 cm a 60x60 cm</t>
  </si>
  <si>
    <t>ZÓCALO CERÁMICA ESMALTADA (mismo color que el piso).</t>
  </si>
  <si>
    <t>Guardaobra</t>
  </si>
  <si>
    <t>PUERTA METÁLICA VIDRIADA 0,90x2,10 (incluye marcos y herrajes)</t>
  </si>
  <si>
    <t>PUERTA METÁLICA CIEGA 0,90x2,10</t>
  </si>
  <si>
    <t>ABERTURAS DE MADERA Puerta placa de cedro 0,90x2,10 m con marco de chapa doblada</t>
  </si>
  <si>
    <t>Pintura paredes interiores al látex</t>
  </si>
  <si>
    <t>Pintura exterior al látex</t>
  </si>
  <si>
    <t>Tratamiento de ladrillos vistos con silicona previa limpieza</t>
  </si>
  <si>
    <t>Pintura de aberturas</t>
  </si>
  <si>
    <t>DESAGÜE CLOACAL INTERIOR: Baño y consultorio</t>
  </si>
  <si>
    <t>34.1</t>
  </si>
  <si>
    <t>Cañería pvc 40</t>
  </si>
  <si>
    <t>34.2</t>
  </si>
  <si>
    <t>Cañería pvc 50</t>
  </si>
  <si>
    <t>34.3</t>
  </si>
  <si>
    <t>Cañería pvc 75</t>
  </si>
  <si>
    <t>34.4</t>
  </si>
  <si>
    <t>CAÑERÍA PVC 100 Blanco interno y externo</t>
  </si>
  <si>
    <t>34.5</t>
  </si>
  <si>
    <t>Codo sifonado</t>
  </si>
  <si>
    <t>33.6</t>
  </si>
  <si>
    <t>Rejilla de piso sifonada</t>
  </si>
  <si>
    <t>Desagüe cloacal exterior</t>
  </si>
  <si>
    <t>35.1</t>
  </si>
  <si>
    <t>CÁMARA DE INSPECCIÓN 0,40x0,40 m</t>
  </si>
  <si>
    <t>35.2</t>
  </si>
  <si>
    <t>CÁMARA DE INSPECCIÓN 0,60x0,60 m</t>
  </si>
  <si>
    <t>35.3</t>
  </si>
  <si>
    <t>CÁMARA SÉPTICA 0,70x1,40x1,40 m</t>
  </si>
  <si>
    <t>35.4</t>
  </si>
  <si>
    <t>POZO ABSORBENTE 1,50x2,00 m</t>
  </si>
  <si>
    <t xml:space="preserve">MUEBLE DE MADERA FORMICADA con un estante intermedio y una torre de cajoneras con mesada de granito, zócalo de granito con piletas de 0,40x0,40x0,40 con gritería frío pico móvil de sobreponer </t>
  </si>
  <si>
    <t>Instalación de agua corriente</t>
  </si>
  <si>
    <t>37.1</t>
  </si>
  <si>
    <t>Cañería pvc 1/2"</t>
  </si>
  <si>
    <t>Llaves de paso 1/2"</t>
  </si>
  <si>
    <t>37.3</t>
  </si>
  <si>
    <t>Canillas de patio 1/2"</t>
  </si>
  <si>
    <t>37.4</t>
  </si>
  <si>
    <t>TANQUE ELEVADO con capacidad de 2000 lt. Estructura metálica, base de hoao con motor. Acometida agua y eléctrica incluido</t>
  </si>
  <si>
    <t>INSTALACIÓN SANITARIA: Artefactos, accesorios y grifería. Baño y consultorio.</t>
  </si>
  <si>
    <t>38.1</t>
  </si>
  <si>
    <t>Inodoro blanco cisterna de acople</t>
  </si>
  <si>
    <t>38.2</t>
  </si>
  <si>
    <t>Lavatorio mediano de empotrar con grifería</t>
  </si>
  <si>
    <t>38.3</t>
  </si>
  <si>
    <t>Lavatorio mediano con pedestal con grifería</t>
  </si>
  <si>
    <t>38.4</t>
  </si>
  <si>
    <t>BARRA DE ACERO INOXIDABLE 1 m</t>
  </si>
  <si>
    <t>38.5</t>
  </si>
  <si>
    <t>ACCESORIOS DE LOSA (percha, media jabonera, toallero, portarrollos)</t>
  </si>
  <si>
    <t>INSTALACIÓN ELÉCTRICA: Cableado, llaves y tomas</t>
  </si>
  <si>
    <t>39.1</t>
  </si>
  <si>
    <t>INSTALACIÓN ELÉCTRICA: Tablero general</t>
  </si>
  <si>
    <t>INSTALACIÓN ELÉCTRICA: Alimentación al TG</t>
  </si>
  <si>
    <t>m/l</t>
  </si>
  <si>
    <t>INSTALACIÓN ELÉCTRICA P/ DUCHA ELÉCTRICA:</t>
  </si>
  <si>
    <t xml:space="preserve">Electroducto y caja </t>
  </si>
  <si>
    <t>39.4</t>
  </si>
  <si>
    <t>INSTALACIÓN ELÉCTRICA: Pilastra de ANDE p/ medidor</t>
  </si>
  <si>
    <t>ARTEFACTOS LUMÍNICOS: fluoroscentes 1x40w</t>
  </si>
  <si>
    <t>Ventiladores de techo</t>
  </si>
  <si>
    <t>MONTO TOTAL (a ser trasladado en la columna del precio unitario del Ítem N° 3)</t>
  </si>
  <si>
    <t>39.2</t>
  </si>
  <si>
    <t>39.3</t>
  </si>
  <si>
    <t>Envarillado de muros  altura asiento de tirantes y viga</t>
  </si>
  <si>
    <t>ITEM N° 4 – CARTELES Y PLAQUETAS</t>
  </si>
  <si>
    <t>LETRERO DE OBRA PARA VIVIENDAS, 4,00 X 2,00 m conforme a planos y especificadores técnicas</t>
  </si>
  <si>
    <t>un.</t>
  </si>
  <si>
    <t>LETRERO DE OBRA PARA CENTRO COMUNITARIO 3,00x1,50m conforme planos y especificaciones técnicas</t>
  </si>
  <si>
    <t>LETRERO DE CONSULTORIO AMBULATORIO 3,00 x 1,50m conforme a planos y especificaciones técnicas</t>
  </si>
  <si>
    <t>MONTO TOTAL (a ser trasladado en la columna del precio unitario del Ítem N° 4)</t>
  </si>
  <si>
    <t>FIRMA:</t>
  </si>
  <si>
    <t>NOMBRE:  Ing. Mario Raúl Ibarrola Adorno</t>
  </si>
  <si>
    <t xml:space="preserve"> EN CALIDAD DE: Director-Propietario y Representamte Legal</t>
  </si>
  <si>
    <t>DEBIDAMENTE AUTORIZADO PARA FIRMAR LA OFERTA POR Y EN NOMBRE DE: Ing. Mario Raúl Ibarrola Adorno</t>
  </si>
  <si>
    <t>EL DÍA 17 DEL MES DE DICIEMBRE DEL AÑO 2020</t>
  </si>
  <si>
    <t>ESTUDIO DE IMPACTO AMBIENTAL</t>
  </si>
  <si>
    <t>Precio por m2</t>
  </si>
  <si>
    <t xml:space="preserve">PLACA (METÁLICA CON BASE DE MADERA) DE RECONOCIMIENTO CON DATOS DE LA OBRA 0,30x0,38 m: Centro Comunitario </t>
  </si>
  <si>
    <t>Son Guaraníes: Cuatro mil novecientos siete millones ochocientos nueve mil ochenta y dos.-</t>
  </si>
  <si>
    <t>Son Guaranies: Sesenta y un millones ochocientos cincuenta y siete mil ochocientos noventa y cinco.-</t>
  </si>
  <si>
    <t>Son Guaranies: Doscientos cuarenta y tres millones quinientos trece mil ciento cincuenta y siete.-</t>
  </si>
  <si>
    <t>Son Guaranies:  Sesenta y ocho millones setecientos treinta y ocho mil ochocientos cincuenta y tres.-</t>
  </si>
  <si>
    <t>Son Guaranies: Diez y ocho millones setenta y dos mil ochocientos cuarenta y dos.-</t>
  </si>
  <si>
    <t xml:space="preserve"> INFORME DE FISCALIZACIÓN</t>
  </si>
  <si>
    <t>Clima:</t>
  </si>
  <si>
    <t>Fecha:</t>
  </si>
  <si>
    <t>Fiscal:</t>
  </si>
  <si>
    <t>% de avance</t>
  </si>
  <si>
    <t>OBSERVACIONES</t>
  </si>
  <si>
    <r>
      <t xml:space="preserve">Mano de obra: </t>
    </r>
    <r>
      <rPr>
        <sz val="11"/>
        <color rgb="FFFF0000"/>
        <rFont val="Calibri"/>
        <family val="2"/>
        <scheme val="minor"/>
      </rPr>
      <t>comentar cantidad y capacidad</t>
    </r>
  </si>
  <si>
    <r>
      <t xml:space="preserve">Materiales: </t>
    </r>
    <r>
      <rPr>
        <sz val="11"/>
        <color rgb="FFFF0000"/>
        <rFont val="Calibri"/>
        <family val="2"/>
        <scheme val="minor"/>
      </rPr>
      <t>comentar calidad y cantidad adecuada</t>
    </r>
  </si>
  <si>
    <r>
      <t xml:space="preserve">Herramientas: </t>
    </r>
    <r>
      <rPr>
        <sz val="11"/>
        <color rgb="FFFF0000"/>
        <rFont val="Calibri"/>
        <family val="2"/>
        <scheme val="minor"/>
      </rPr>
      <t>comentar calidad, estado y capacidad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</si>
</sst>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rgb="FF404040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justify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2" fontId="10" fillId="0" borderId="6" xfId="0" applyNumberFormat="1" applyFont="1" applyBorder="1" applyAlignment="1">
      <alignment horizontal="right" vertical="center"/>
    </xf>
    <xf numFmtId="2" fontId="10" fillId="3" borderId="6" xfId="0" applyNumberFormat="1" applyFont="1" applyFill="1" applyBorder="1" applyAlignment="1">
      <alignment horizontal="right" vertical="center"/>
    </xf>
    <xf numFmtId="2" fontId="11" fillId="3" borderId="6" xfId="0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justify" vertical="center"/>
    </xf>
    <xf numFmtId="0" fontId="9" fillId="0" borderId="8" xfId="0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right" vertical="center"/>
    </xf>
    <xf numFmtId="0" fontId="12" fillId="0" borderId="0" xfId="0" applyFont="1" applyAlignment="1">
      <alignment horizontal="justify" vertical="center"/>
    </xf>
    <xf numFmtId="0" fontId="14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2" fontId="4" fillId="0" borderId="6" xfId="0" applyNumberFormat="1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right" vertical="center" wrapText="1"/>
    </xf>
    <xf numFmtId="0" fontId="13" fillId="0" borderId="24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/>
    </xf>
    <xf numFmtId="2" fontId="4" fillId="3" borderId="6" xfId="0" applyNumberFormat="1" applyFont="1" applyFill="1" applyBorder="1" applyAlignment="1">
      <alignment horizontal="right" vertical="center"/>
    </xf>
    <xf numFmtId="2" fontId="4" fillId="0" borderId="6" xfId="0" applyNumberFormat="1" applyFont="1" applyBorder="1" applyAlignment="1">
      <alignment horizontal="right" vertical="center"/>
    </xf>
    <xf numFmtId="0" fontId="4" fillId="3" borderId="8" xfId="0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2" fontId="14" fillId="0" borderId="6" xfId="0" applyNumberFormat="1" applyFont="1" applyBorder="1" applyAlignment="1">
      <alignment horizontal="right" vertical="center"/>
    </xf>
    <xf numFmtId="2" fontId="14" fillId="0" borderId="8" xfId="0" applyNumberFormat="1" applyFont="1" applyBorder="1" applyAlignment="1">
      <alignment horizontal="right" vertical="center"/>
    </xf>
    <xf numFmtId="3" fontId="0" fillId="0" borderId="6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1" fillId="0" borderId="4" xfId="0" applyNumberFormat="1" applyFont="1" applyBorder="1" applyAlignment="1">
      <alignment vertical="center" wrapText="1"/>
    </xf>
    <xf numFmtId="3" fontId="0" fillId="0" borderId="6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 wrapText="1"/>
    </xf>
    <xf numFmtId="3" fontId="0" fillId="3" borderId="6" xfId="0" applyNumberFormat="1" applyFill="1" applyBorder="1" applyAlignment="1">
      <alignment vertical="center"/>
    </xf>
    <xf numFmtId="3" fontId="0" fillId="3" borderId="8" xfId="0" applyNumberFormat="1" applyFill="1" applyBorder="1" applyAlignment="1">
      <alignment horizontal="right" vertical="center"/>
    </xf>
    <xf numFmtId="3" fontId="0" fillId="3" borderId="6" xfId="0" applyNumberFormat="1" applyFill="1" applyBorder="1" applyAlignment="1">
      <alignment horizontal="right" vertical="center" wrapText="1"/>
    </xf>
    <xf numFmtId="3" fontId="0" fillId="0" borderId="6" xfId="0" applyNumberFormat="1" applyBorder="1" applyAlignment="1">
      <alignment horizontal="right" vertical="center" wrapText="1"/>
    </xf>
    <xf numFmtId="3" fontId="0" fillId="0" borderId="8" xfId="0" applyNumberFormat="1" applyBorder="1" applyAlignment="1">
      <alignment horizontal="right" vertical="center" wrapText="1"/>
    </xf>
    <xf numFmtId="3" fontId="1" fillId="0" borderId="5" xfId="0" applyNumberFormat="1" applyFon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4" fillId="0" borderId="25" xfId="0" applyFont="1" applyBorder="1" applyAlignment="1">
      <alignment horizontal="left" vertical="center"/>
    </xf>
    <xf numFmtId="0" fontId="4" fillId="3" borderId="19" xfId="0" applyFont="1" applyFill="1" applyBorder="1" applyAlignment="1">
      <alignment horizontal="center" vertical="center"/>
    </xf>
    <xf numFmtId="2" fontId="4" fillId="3" borderId="26" xfId="0" applyNumberFormat="1" applyFont="1" applyFill="1" applyBorder="1" applyAlignment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3" fontId="0" fillId="0" borderId="0" xfId="0" applyNumberFormat="1"/>
    <xf numFmtId="3" fontId="15" fillId="0" borderId="6" xfId="0" applyNumberFormat="1" applyFont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right" vertical="center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1" fillId="0" borderId="0" xfId="0" applyFont="1"/>
    <xf numFmtId="4" fontId="1" fillId="0" borderId="0" xfId="0" applyNumberFormat="1" applyFont="1"/>
    <xf numFmtId="0" fontId="0" fillId="0" borderId="6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/>
    <xf numFmtId="0" fontId="6" fillId="0" borderId="1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right" vertical="center"/>
    </xf>
    <xf numFmtId="3" fontId="0" fillId="3" borderId="6" xfId="0" applyNumberFormat="1" applyFill="1" applyBorder="1" applyAlignment="1">
      <alignment horizontal="right" vertical="center"/>
    </xf>
    <xf numFmtId="0" fontId="2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</xdr:rowOff>
    </xdr:from>
    <xdr:to>
      <xdr:col>2</xdr:col>
      <xdr:colOff>9525</xdr:colOff>
      <xdr:row>0</xdr:row>
      <xdr:rowOff>38100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8055" y="1123950"/>
          <a:ext cx="1485900" cy="285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</xdr:rowOff>
    </xdr:from>
    <xdr:to>
      <xdr:col>2</xdr:col>
      <xdr:colOff>9525</xdr:colOff>
      <xdr:row>0</xdr:row>
      <xdr:rowOff>38100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9525"/>
          <a:ext cx="4267200" cy="285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H25"/>
  <sheetViews>
    <sheetView workbookViewId="0">
      <selection activeCell="I17" sqref="I17:I18"/>
    </sheetView>
  </sheetViews>
  <sheetFormatPr baseColWidth="10" defaultRowHeight="14.4" x14ac:dyDescent="0.3"/>
  <cols>
    <col min="1" max="1" width="7.6640625" customWidth="1"/>
    <col min="2" max="2" width="38.44140625" customWidth="1"/>
    <col min="4" max="4" width="9.88671875" customWidth="1"/>
    <col min="5" max="5" width="13.6640625" customWidth="1"/>
    <col min="6" max="6" width="19" customWidth="1"/>
    <col min="8" max="8" width="22.33203125" customWidth="1"/>
  </cols>
  <sheetData>
    <row r="8" spans="1:8" ht="15" thickBot="1" x14ac:dyDescent="0.35"/>
    <row r="9" spans="1:8" ht="30" customHeight="1" thickBot="1" x14ac:dyDescent="0.35">
      <c r="A9" s="98" t="s">
        <v>0</v>
      </c>
      <c r="B9" s="99"/>
      <c r="C9" s="99"/>
      <c r="D9" s="99"/>
      <c r="E9" s="99"/>
      <c r="F9" s="100"/>
    </row>
    <row r="10" spans="1:8" ht="30.75" customHeight="1" thickBot="1" x14ac:dyDescent="0.35">
      <c r="A10" s="12" t="s">
        <v>1</v>
      </c>
      <c r="B10" s="13" t="s">
        <v>2</v>
      </c>
      <c r="C10" s="13" t="s">
        <v>3</v>
      </c>
      <c r="D10" s="14" t="s">
        <v>4</v>
      </c>
      <c r="E10" s="15" t="s">
        <v>5</v>
      </c>
      <c r="F10" s="16" t="s">
        <v>6</v>
      </c>
    </row>
    <row r="11" spans="1:8" ht="24" customHeight="1" x14ac:dyDescent="0.3">
      <c r="A11" s="9">
        <v>1</v>
      </c>
      <c r="B11" s="10" t="s">
        <v>7</v>
      </c>
      <c r="C11" s="11" t="s">
        <v>8</v>
      </c>
      <c r="D11" s="11">
        <v>74</v>
      </c>
      <c r="E11" s="79">
        <f>Viviendas!F53</f>
        <v>61857895</v>
      </c>
      <c r="F11" s="80">
        <f>D11*E11</f>
        <v>4577484230</v>
      </c>
    </row>
    <row r="12" spans="1:8" ht="24" customHeight="1" x14ac:dyDescent="0.3">
      <c r="A12" s="7">
        <v>2</v>
      </c>
      <c r="B12" s="3" t="s">
        <v>9</v>
      </c>
      <c r="C12" s="1" t="s">
        <v>10</v>
      </c>
      <c r="D12" s="1">
        <v>1</v>
      </c>
      <c r="E12" s="66">
        <f>'Centro Comun'!F63</f>
        <v>0</v>
      </c>
      <c r="F12" s="81">
        <f>D12*E12</f>
        <v>0</v>
      </c>
    </row>
    <row r="13" spans="1:8" ht="24" customHeight="1" x14ac:dyDescent="0.3">
      <c r="A13" s="7">
        <v>3</v>
      </c>
      <c r="B13" s="2" t="s">
        <v>11</v>
      </c>
      <c r="C13" s="1" t="s">
        <v>10</v>
      </c>
      <c r="D13" s="1">
        <v>1</v>
      </c>
      <c r="E13" s="66">
        <f>Ambulatorio!F81</f>
        <v>68738853</v>
      </c>
      <c r="F13" s="81">
        <f>D13*E13</f>
        <v>68738853</v>
      </c>
    </row>
    <row r="14" spans="1:8" ht="24" customHeight="1" thickBot="1" x14ac:dyDescent="0.35">
      <c r="A14" s="8">
        <v>4</v>
      </c>
      <c r="B14" s="5" t="s">
        <v>12</v>
      </c>
      <c r="C14" s="4" t="s">
        <v>10</v>
      </c>
      <c r="D14" s="4">
        <v>1</v>
      </c>
      <c r="E14" s="67">
        <f>'Carteles y plaquetas'!F19</f>
        <v>18072842</v>
      </c>
      <c r="F14" s="82">
        <f>D14*E14</f>
        <v>18072842</v>
      </c>
    </row>
    <row r="15" spans="1:8" ht="33" customHeight="1" thickBot="1" x14ac:dyDescent="0.35">
      <c r="A15" s="101" t="s">
        <v>13</v>
      </c>
      <c r="B15" s="102"/>
      <c r="C15" s="6"/>
      <c r="D15" s="6"/>
      <c r="E15" s="83"/>
      <c r="F15" s="78">
        <f>SUM(F11:F14)</f>
        <v>4664295925</v>
      </c>
    </row>
    <row r="16" spans="1:8" ht="49.5" customHeight="1" thickBot="1" x14ac:dyDescent="0.35">
      <c r="A16" s="103" t="s">
        <v>223</v>
      </c>
      <c r="B16" s="104"/>
      <c r="C16" s="104"/>
      <c r="D16" s="104"/>
      <c r="E16" s="104"/>
      <c r="F16" s="105"/>
      <c r="H16" s="88"/>
    </row>
    <row r="19" spans="1:6" ht="33" customHeight="1" x14ac:dyDescent="0.3">
      <c r="A19" s="91" t="s">
        <v>215</v>
      </c>
      <c r="B19" s="91"/>
      <c r="C19" s="91"/>
      <c r="D19" s="91"/>
      <c r="E19" s="91"/>
      <c r="F19" s="91"/>
    </row>
    <row r="20" spans="1:6" ht="70.5" customHeight="1" x14ac:dyDescent="0.3">
      <c r="A20" s="92" t="s">
        <v>216</v>
      </c>
      <c r="B20" s="92"/>
      <c r="C20" s="93" t="s">
        <v>217</v>
      </c>
      <c r="D20" s="94"/>
      <c r="E20" s="92"/>
      <c r="F20" s="92"/>
    </row>
    <row r="21" spans="1:6" ht="5.25" customHeight="1" x14ac:dyDescent="0.3">
      <c r="A21" s="94"/>
      <c r="B21" s="94"/>
      <c r="C21" s="94"/>
      <c r="D21" s="94"/>
      <c r="E21" s="94"/>
      <c r="F21" s="94"/>
    </row>
    <row r="22" spans="1:6" ht="3" customHeight="1" x14ac:dyDescent="0.3">
      <c r="A22" s="92"/>
      <c r="B22" s="92"/>
      <c r="C22" s="92"/>
      <c r="D22" s="92"/>
      <c r="E22" s="92"/>
      <c r="F22" s="92"/>
    </row>
    <row r="23" spans="1:6" x14ac:dyDescent="0.3">
      <c r="A23" s="92" t="s">
        <v>218</v>
      </c>
      <c r="B23" s="92"/>
      <c r="C23" s="92"/>
      <c r="D23" s="92"/>
      <c r="E23" s="92"/>
      <c r="F23" s="92"/>
    </row>
    <row r="24" spans="1:6" x14ac:dyDescent="0.3">
      <c r="A24" s="92"/>
      <c r="B24" s="92"/>
      <c r="C24" s="92"/>
      <c r="D24" s="92"/>
      <c r="E24" s="92"/>
      <c r="F24" s="92"/>
    </row>
    <row r="25" spans="1:6" x14ac:dyDescent="0.3">
      <c r="A25" s="92" t="s">
        <v>219</v>
      </c>
      <c r="B25" s="92"/>
      <c r="C25" s="92"/>
      <c r="D25" s="92"/>
      <c r="E25" s="92"/>
      <c r="F25" s="92"/>
    </row>
  </sheetData>
  <mergeCells count="3">
    <mergeCell ref="A9:F9"/>
    <mergeCell ref="A15:B15"/>
    <mergeCell ref="A16:F16"/>
  </mergeCells>
  <pageMargins left="0.70866141732283472" right="0.15748031496062992" top="0.51181102362204722" bottom="0.74803149606299213" header="0.31496062992125984" footer="0.31496062992125984"/>
  <pageSetup paperSize="14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zoomScale="110" zoomScaleNormal="110" workbookViewId="0">
      <selection activeCell="B58" sqref="B58"/>
    </sheetView>
  </sheetViews>
  <sheetFormatPr baseColWidth="10" defaultRowHeight="14.4" x14ac:dyDescent="0.3"/>
  <cols>
    <col min="1" max="1" width="3.44140625" customWidth="1"/>
    <col min="2" max="2" width="61.109375" customWidth="1"/>
    <col min="3" max="3" width="9.109375" customWidth="1"/>
    <col min="4" max="4" width="7.6640625" customWidth="1"/>
    <col min="5" max="5" width="11.88671875" bestFit="1" customWidth="1"/>
    <col min="6" max="6" width="12.5546875" customWidth="1"/>
    <col min="8" max="8" width="11.88671875" style="88" bestFit="1" customWidth="1"/>
    <col min="9" max="11" width="11.44140625" style="88"/>
  </cols>
  <sheetData>
    <row r="1" spans="1:9" ht="15.6" x14ac:dyDescent="0.3">
      <c r="A1" s="106"/>
      <c r="B1" s="106"/>
      <c r="C1" s="106"/>
      <c r="D1" s="106"/>
      <c r="E1" s="106"/>
      <c r="F1" s="106"/>
    </row>
    <row r="2" spans="1:9" x14ac:dyDescent="0.3">
      <c r="A2" s="107"/>
      <c r="B2" s="107"/>
      <c r="C2" s="107"/>
      <c r="D2" s="107"/>
      <c r="E2" s="107"/>
      <c r="F2" s="107"/>
    </row>
    <row r="10" spans="1:9" ht="15" thickBot="1" x14ac:dyDescent="0.35"/>
    <row r="11" spans="1:9" ht="20.100000000000001" customHeight="1" thickBot="1" x14ac:dyDescent="0.35">
      <c r="A11" s="112" t="s">
        <v>14</v>
      </c>
      <c r="B11" s="113"/>
      <c r="C11" s="113"/>
      <c r="D11" s="113"/>
      <c r="E11" s="113"/>
      <c r="F11" s="114"/>
    </row>
    <row r="12" spans="1:9" ht="9" customHeight="1" x14ac:dyDescent="0.3">
      <c r="A12" s="108"/>
      <c r="B12" s="108"/>
      <c r="C12" s="108"/>
      <c r="D12" s="108"/>
      <c r="E12" s="108"/>
      <c r="F12" s="108"/>
    </row>
    <row r="13" spans="1:9" ht="27.6" x14ac:dyDescent="0.3">
      <c r="A13" s="17" t="s">
        <v>15</v>
      </c>
      <c r="B13" s="17" t="s">
        <v>16</v>
      </c>
      <c r="C13" s="17" t="s">
        <v>17</v>
      </c>
      <c r="D13" s="17" t="s">
        <v>18</v>
      </c>
      <c r="E13" s="17" t="s">
        <v>19</v>
      </c>
      <c r="F13" s="17" t="s">
        <v>20</v>
      </c>
      <c r="I13" s="96"/>
    </row>
    <row r="14" spans="1:9" ht="15.9" customHeight="1" x14ac:dyDescent="0.3">
      <c r="A14" s="18">
        <v>1</v>
      </c>
      <c r="B14" s="19" t="s">
        <v>21</v>
      </c>
      <c r="C14" s="20" t="s">
        <v>22</v>
      </c>
      <c r="D14" s="29">
        <v>1</v>
      </c>
      <c r="E14" s="66">
        <v>196800</v>
      </c>
      <c r="F14" s="66">
        <f>+ROUND(D14*E14,0)</f>
        <v>196800</v>
      </c>
    </row>
    <row r="15" spans="1:9" ht="15.9" customHeight="1" x14ac:dyDescent="0.3">
      <c r="A15" s="18">
        <v>2</v>
      </c>
      <c r="B15" s="19" t="s">
        <v>23</v>
      </c>
      <c r="C15" s="20" t="s">
        <v>24</v>
      </c>
      <c r="D15" s="29">
        <v>46.12</v>
      </c>
      <c r="E15" s="66">
        <v>4264</v>
      </c>
      <c r="F15" s="66">
        <f>+ROUND(D15*E15,0)</f>
        <v>196656</v>
      </c>
    </row>
    <row r="16" spans="1:9" ht="15.9" customHeight="1" x14ac:dyDescent="0.3">
      <c r="A16" s="18">
        <v>3</v>
      </c>
      <c r="B16" s="21" t="s">
        <v>25</v>
      </c>
      <c r="C16" s="22" t="s">
        <v>26</v>
      </c>
      <c r="D16" s="30">
        <v>3.02</v>
      </c>
      <c r="E16" s="73">
        <v>727525</v>
      </c>
      <c r="F16" s="73">
        <f t="shared" ref="F16:F52" si="0">+ROUND(D16*E16,0)</f>
        <v>2197126</v>
      </c>
    </row>
    <row r="17" spans="1:6" ht="15.9" customHeight="1" x14ac:dyDescent="0.3">
      <c r="A17" s="18">
        <v>4</v>
      </c>
      <c r="B17" s="23" t="s">
        <v>27</v>
      </c>
      <c r="C17" s="24" t="s">
        <v>26</v>
      </c>
      <c r="D17" s="29">
        <v>2.0699999999999998</v>
      </c>
      <c r="E17" s="66">
        <v>1881490</v>
      </c>
      <c r="F17" s="66">
        <f>+ROUND(D17*E17,0)</f>
        <v>3894684</v>
      </c>
    </row>
    <row r="18" spans="1:6" ht="15.9" customHeight="1" x14ac:dyDescent="0.3">
      <c r="A18" s="18">
        <v>5</v>
      </c>
      <c r="B18" s="23" t="s">
        <v>28</v>
      </c>
      <c r="C18" s="24" t="s">
        <v>24</v>
      </c>
      <c r="D18" s="29">
        <v>12.9</v>
      </c>
      <c r="E18" s="66">
        <v>82997</v>
      </c>
      <c r="F18" s="66">
        <f t="shared" si="0"/>
        <v>1070661</v>
      </c>
    </row>
    <row r="19" spans="1:6" ht="15.9" customHeight="1" x14ac:dyDescent="0.3">
      <c r="A19" s="18">
        <v>6</v>
      </c>
      <c r="B19" s="19" t="s">
        <v>29</v>
      </c>
      <c r="C19" s="24" t="s">
        <v>26</v>
      </c>
      <c r="D19" s="29">
        <v>18.45</v>
      </c>
      <c r="E19" s="66">
        <v>69024</v>
      </c>
      <c r="F19" s="66">
        <f t="shared" si="0"/>
        <v>1273493</v>
      </c>
    </row>
    <row r="20" spans="1:6" ht="15.9" customHeight="1" x14ac:dyDescent="0.3">
      <c r="A20" s="18">
        <v>7</v>
      </c>
      <c r="B20" s="19" t="s">
        <v>30</v>
      </c>
      <c r="C20" s="24" t="s">
        <v>31</v>
      </c>
      <c r="D20" s="29">
        <v>32.25</v>
      </c>
      <c r="E20" s="66">
        <v>27339</v>
      </c>
      <c r="F20" s="66">
        <f t="shared" si="0"/>
        <v>881683</v>
      </c>
    </row>
    <row r="21" spans="1:6" ht="15.9" customHeight="1" x14ac:dyDescent="0.3">
      <c r="A21" s="18">
        <v>8</v>
      </c>
      <c r="B21" s="25" t="s">
        <v>32</v>
      </c>
      <c r="C21" s="22" t="s">
        <v>24</v>
      </c>
      <c r="D21" s="30">
        <v>78</v>
      </c>
      <c r="E21" s="73">
        <v>60449</v>
      </c>
      <c r="F21" s="73">
        <f t="shared" si="0"/>
        <v>4715022</v>
      </c>
    </row>
    <row r="22" spans="1:6" ht="15.9" customHeight="1" x14ac:dyDescent="0.3">
      <c r="A22" s="18">
        <v>9</v>
      </c>
      <c r="B22" s="25" t="s">
        <v>33</v>
      </c>
      <c r="C22" s="22" t="s">
        <v>31</v>
      </c>
      <c r="D22" s="31">
        <v>8.4</v>
      </c>
      <c r="E22" s="73">
        <v>22870</v>
      </c>
      <c r="F22" s="73">
        <f t="shared" si="0"/>
        <v>192108</v>
      </c>
    </row>
    <row r="23" spans="1:6" ht="15.9" customHeight="1" x14ac:dyDescent="0.3">
      <c r="A23" s="18">
        <v>10</v>
      </c>
      <c r="B23" s="26" t="s">
        <v>34</v>
      </c>
      <c r="C23" s="27" t="s">
        <v>35</v>
      </c>
      <c r="D23" s="30">
        <v>1</v>
      </c>
      <c r="E23" s="73">
        <v>210445</v>
      </c>
      <c r="F23" s="73">
        <f t="shared" si="0"/>
        <v>210445</v>
      </c>
    </row>
    <row r="24" spans="1:6" ht="15.9" customHeight="1" x14ac:dyDescent="0.3">
      <c r="A24" s="18">
        <v>11</v>
      </c>
      <c r="B24" s="25" t="s">
        <v>36</v>
      </c>
      <c r="C24" s="22" t="s">
        <v>31</v>
      </c>
      <c r="D24" s="31">
        <v>108.35</v>
      </c>
      <c r="E24" s="73">
        <v>22870</v>
      </c>
      <c r="F24" s="73">
        <f t="shared" si="0"/>
        <v>2477965</v>
      </c>
    </row>
    <row r="25" spans="1:6" ht="15.9" customHeight="1" x14ac:dyDescent="0.3">
      <c r="A25" s="18">
        <v>12</v>
      </c>
      <c r="B25" s="25" t="s">
        <v>37</v>
      </c>
      <c r="C25" s="22" t="s">
        <v>31</v>
      </c>
      <c r="D25" s="31">
        <v>13.4</v>
      </c>
      <c r="E25" s="73">
        <v>22870</v>
      </c>
      <c r="F25" s="73">
        <f t="shared" si="0"/>
        <v>306458</v>
      </c>
    </row>
    <row r="26" spans="1:6" ht="33.75" customHeight="1" x14ac:dyDescent="0.3">
      <c r="A26" s="18">
        <v>13</v>
      </c>
      <c r="B26" s="25" t="s">
        <v>38</v>
      </c>
      <c r="C26" s="22" t="s">
        <v>22</v>
      </c>
      <c r="D26" s="31">
        <v>1</v>
      </c>
      <c r="E26" s="73">
        <v>705200</v>
      </c>
      <c r="F26" s="73">
        <f t="shared" si="0"/>
        <v>705200</v>
      </c>
    </row>
    <row r="27" spans="1:6" ht="27" customHeight="1" x14ac:dyDescent="0.3">
      <c r="A27" s="18">
        <v>14</v>
      </c>
      <c r="B27" s="26" t="s">
        <v>39</v>
      </c>
      <c r="C27" s="27" t="s">
        <v>24</v>
      </c>
      <c r="D27" s="30">
        <v>51.8</v>
      </c>
      <c r="E27" s="73">
        <v>207550</v>
      </c>
      <c r="F27" s="73">
        <f t="shared" si="0"/>
        <v>10751090</v>
      </c>
    </row>
    <row r="28" spans="1:6" ht="15.9" customHeight="1" x14ac:dyDescent="0.3">
      <c r="A28" s="18">
        <v>15</v>
      </c>
      <c r="B28" s="19" t="s">
        <v>40</v>
      </c>
      <c r="C28" s="20" t="s">
        <v>35</v>
      </c>
      <c r="D28" s="29">
        <v>2</v>
      </c>
      <c r="E28" s="66">
        <v>137924</v>
      </c>
      <c r="F28" s="66">
        <f t="shared" si="0"/>
        <v>275848</v>
      </c>
    </row>
    <row r="29" spans="1:6" ht="15.9" customHeight="1" x14ac:dyDescent="0.3">
      <c r="A29" s="18">
        <v>16</v>
      </c>
      <c r="B29" s="19" t="s">
        <v>41</v>
      </c>
      <c r="C29" s="24" t="s">
        <v>24</v>
      </c>
      <c r="D29" s="29">
        <v>13.6</v>
      </c>
      <c r="E29" s="66">
        <v>28890</v>
      </c>
      <c r="F29" s="66">
        <f t="shared" si="0"/>
        <v>392904</v>
      </c>
    </row>
    <row r="30" spans="1:6" ht="15.9" customHeight="1" x14ac:dyDescent="0.3">
      <c r="A30" s="18">
        <v>17</v>
      </c>
      <c r="B30" s="19" t="s">
        <v>42</v>
      </c>
      <c r="C30" s="24" t="s">
        <v>24</v>
      </c>
      <c r="D30" s="29">
        <v>85.79</v>
      </c>
      <c r="E30" s="66">
        <v>27343</v>
      </c>
      <c r="F30" s="66">
        <f t="shared" si="0"/>
        <v>2345756</v>
      </c>
    </row>
    <row r="31" spans="1:6" ht="15.9" customHeight="1" x14ac:dyDescent="0.3">
      <c r="A31" s="18">
        <v>18</v>
      </c>
      <c r="B31" s="19" t="s">
        <v>43</v>
      </c>
      <c r="C31" s="20" t="s">
        <v>24</v>
      </c>
      <c r="D31" s="29">
        <v>89.6</v>
      </c>
      <c r="E31" s="66">
        <v>28889</v>
      </c>
      <c r="F31" s="66">
        <f t="shared" si="0"/>
        <v>2588454</v>
      </c>
    </row>
    <row r="32" spans="1:6" ht="15.9" customHeight="1" x14ac:dyDescent="0.3">
      <c r="A32" s="18">
        <v>19</v>
      </c>
      <c r="B32" s="19" t="s">
        <v>44</v>
      </c>
      <c r="C32" s="20" t="s">
        <v>31</v>
      </c>
      <c r="D32" s="29">
        <v>23.8</v>
      </c>
      <c r="E32" s="66">
        <v>15744</v>
      </c>
      <c r="F32" s="66">
        <f t="shared" si="0"/>
        <v>374707</v>
      </c>
    </row>
    <row r="33" spans="1:6" ht="15.9" customHeight="1" x14ac:dyDescent="0.3">
      <c r="A33" s="18">
        <v>20</v>
      </c>
      <c r="B33" s="19" t="s">
        <v>45</v>
      </c>
      <c r="C33" s="20" t="s">
        <v>24</v>
      </c>
      <c r="D33" s="29">
        <v>46.12</v>
      </c>
      <c r="E33" s="66">
        <v>31726</v>
      </c>
      <c r="F33" s="66">
        <f t="shared" si="0"/>
        <v>1463203</v>
      </c>
    </row>
    <row r="34" spans="1:6" ht="15.9" customHeight="1" x14ac:dyDescent="0.3">
      <c r="A34" s="18">
        <v>21</v>
      </c>
      <c r="B34" s="19" t="s">
        <v>46</v>
      </c>
      <c r="C34" s="20" t="s">
        <v>24</v>
      </c>
      <c r="D34" s="29">
        <v>46.12</v>
      </c>
      <c r="E34" s="66">
        <v>69766</v>
      </c>
      <c r="F34" s="66">
        <f t="shared" si="0"/>
        <v>3217608</v>
      </c>
    </row>
    <row r="35" spans="1:6" ht="15.9" customHeight="1" x14ac:dyDescent="0.3">
      <c r="A35" s="18">
        <v>22</v>
      </c>
      <c r="B35" s="19" t="s">
        <v>47</v>
      </c>
      <c r="C35" s="24" t="s">
        <v>31</v>
      </c>
      <c r="D35" s="29">
        <v>35.75</v>
      </c>
      <c r="E35" s="66">
        <v>17622</v>
      </c>
      <c r="F35" s="66">
        <f t="shared" si="0"/>
        <v>629987</v>
      </c>
    </row>
    <row r="36" spans="1:6" ht="15.9" customHeight="1" x14ac:dyDescent="0.3">
      <c r="A36" s="18">
        <v>23</v>
      </c>
      <c r="B36" s="19" t="s">
        <v>48</v>
      </c>
      <c r="C36" s="24" t="s">
        <v>35</v>
      </c>
      <c r="D36" s="29">
        <v>3</v>
      </c>
      <c r="E36" s="66">
        <v>298480</v>
      </c>
      <c r="F36" s="66">
        <f t="shared" si="0"/>
        <v>895440</v>
      </c>
    </row>
    <row r="37" spans="1:6" ht="15.9" customHeight="1" x14ac:dyDescent="0.3">
      <c r="A37" s="18">
        <v>24</v>
      </c>
      <c r="B37" s="23" t="s">
        <v>49</v>
      </c>
      <c r="C37" s="24" t="s">
        <v>35</v>
      </c>
      <c r="D37" s="29">
        <v>2</v>
      </c>
      <c r="E37" s="66">
        <v>447720</v>
      </c>
      <c r="F37" s="66">
        <f t="shared" si="0"/>
        <v>895440</v>
      </c>
    </row>
    <row r="38" spans="1:6" ht="15.9" customHeight="1" x14ac:dyDescent="0.3">
      <c r="A38" s="18">
        <v>25</v>
      </c>
      <c r="B38" s="19" t="s">
        <v>50</v>
      </c>
      <c r="C38" s="24" t="s">
        <v>24</v>
      </c>
      <c r="D38" s="29">
        <v>85.79</v>
      </c>
      <c r="E38" s="66">
        <v>16634</v>
      </c>
      <c r="F38" s="66">
        <f t="shared" si="0"/>
        <v>1427031</v>
      </c>
    </row>
    <row r="39" spans="1:6" ht="15.9" customHeight="1" x14ac:dyDescent="0.3">
      <c r="A39" s="18">
        <v>26</v>
      </c>
      <c r="B39" s="19" t="s">
        <v>51</v>
      </c>
      <c r="C39" s="24" t="s">
        <v>24</v>
      </c>
      <c r="D39" s="29">
        <v>89.6</v>
      </c>
      <c r="E39" s="66">
        <v>17523</v>
      </c>
      <c r="F39" s="66">
        <f t="shared" si="0"/>
        <v>1570061</v>
      </c>
    </row>
    <row r="40" spans="1:6" ht="15.9" customHeight="1" x14ac:dyDescent="0.3">
      <c r="A40" s="18">
        <v>27</v>
      </c>
      <c r="B40" s="19" t="s">
        <v>52</v>
      </c>
      <c r="C40" s="24" t="s">
        <v>24</v>
      </c>
      <c r="D40" s="29">
        <v>4.5999999999999996</v>
      </c>
      <c r="E40" s="66">
        <v>32009</v>
      </c>
      <c r="F40" s="66">
        <f t="shared" si="0"/>
        <v>147241</v>
      </c>
    </row>
    <row r="41" spans="1:6" ht="15.9" customHeight="1" x14ac:dyDescent="0.3">
      <c r="A41" s="18">
        <v>28</v>
      </c>
      <c r="B41" s="19" t="s">
        <v>53</v>
      </c>
      <c r="C41" s="24" t="s">
        <v>24</v>
      </c>
      <c r="D41" s="29">
        <v>2.73</v>
      </c>
      <c r="E41" s="66">
        <v>111930</v>
      </c>
      <c r="F41" s="66">
        <f t="shared" si="0"/>
        <v>305569</v>
      </c>
    </row>
    <row r="42" spans="1:6" ht="15.9" customHeight="1" x14ac:dyDescent="0.3">
      <c r="A42" s="18">
        <v>29</v>
      </c>
      <c r="B42" s="19" t="s">
        <v>54</v>
      </c>
      <c r="C42" s="24" t="s">
        <v>22</v>
      </c>
      <c r="D42" s="29">
        <v>1</v>
      </c>
      <c r="E42" s="66">
        <v>3309930</v>
      </c>
      <c r="F42" s="66">
        <f t="shared" si="0"/>
        <v>3309930</v>
      </c>
    </row>
    <row r="43" spans="1:6" ht="15.9" customHeight="1" x14ac:dyDescent="0.3">
      <c r="A43" s="18">
        <v>30</v>
      </c>
      <c r="B43" s="19" t="s">
        <v>55</v>
      </c>
      <c r="C43" s="24" t="s">
        <v>22</v>
      </c>
      <c r="D43" s="29">
        <v>1</v>
      </c>
      <c r="E43" s="66">
        <v>4797000</v>
      </c>
      <c r="F43" s="66">
        <f t="shared" si="0"/>
        <v>4797000</v>
      </c>
    </row>
    <row r="44" spans="1:6" ht="15.9" customHeight="1" x14ac:dyDescent="0.3">
      <c r="A44" s="18">
        <v>31</v>
      </c>
      <c r="B44" s="19" t="s">
        <v>56</v>
      </c>
      <c r="C44" s="24" t="s">
        <v>57</v>
      </c>
      <c r="D44" s="29">
        <v>8</v>
      </c>
      <c r="E44" s="66">
        <v>118949</v>
      </c>
      <c r="F44" s="66">
        <f t="shared" si="0"/>
        <v>951592</v>
      </c>
    </row>
    <row r="45" spans="1:6" ht="15.9" customHeight="1" x14ac:dyDescent="0.3">
      <c r="A45" s="18">
        <v>32</v>
      </c>
      <c r="B45" s="19" t="s">
        <v>58</v>
      </c>
      <c r="C45" s="24" t="s">
        <v>35</v>
      </c>
      <c r="D45" s="29">
        <v>1</v>
      </c>
      <c r="E45" s="66">
        <v>475798</v>
      </c>
      <c r="F45" s="66">
        <f t="shared" si="0"/>
        <v>475798</v>
      </c>
    </row>
    <row r="46" spans="1:6" ht="15.9" customHeight="1" x14ac:dyDescent="0.3">
      <c r="A46" s="18">
        <v>33</v>
      </c>
      <c r="B46" s="19" t="s">
        <v>59</v>
      </c>
      <c r="C46" s="24" t="s">
        <v>22</v>
      </c>
      <c r="D46" s="29">
        <v>1</v>
      </c>
      <c r="E46" s="66">
        <v>713698</v>
      </c>
      <c r="F46" s="66">
        <f t="shared" si="0"/>
        <v>713698</v>
      </c>
    </row>
    <row r="47" spans="1:6" ht="21.75" customHeight="1" x14ac:dyDescent="0.3">
      <c r="A47" s="18">
        <v>34</v>
      </c>
      <c r="B47" s="23" t="s">
        <v>60</v>
      </c>
      <c r="C47" s="24" t="s">
        <v>35</v>
      </c>
      <c r="D47" s="29">
        <v>1</v>
      </c>
      <c r="E47" s="66">
        <v>1308445</v>
      </c>
      <c r="F47" s="66">
        <f t="shared" si="0"/>
        <v>1308445</v>
      </c>
    </row>
    <row r="48" spans="1:6" ht="15.9" customHeight="1" x14ac:dyDescent="0.3">
      <c r="A48" s="18">
        <v>35</v>
      </c>
      <c r="B48" s="23" t="s">
        <v>61</v>
      </c>
      <c r="C48" s="24" t="s">
        <v>62</v>
      </c>
      <c r="D48" s="29">
        <v>5</v>
      </c>
      <c r="E48" s="66">
        <v>127920</v>
      </c>
      <c r="F48" s="66">
        <f t="shared" si="0"/>
        <v>639600</v>
      </c>
    </row>
    <row r="49" spans="1:6" ht="32.25" customHeight="1" x14ac:dyDescent="0.3">
      <c r="A49" s="18">
        <v>36</v>
      </c>
      <c r="B49" s="23" t="s">
        <v>63</v>
      </c>
      <c r="C49" s="24" t="s">
        <v>22</v>
      </c>
      <c r="D49" s="29">
        <v>1</v>
      </c>
      <c r="E49" s="66">
        <v>1620320</v>
      </c>
      <c r="F49" s="66">
        <f t="shared" si="0"/>
        <v>1620320</v>
      </c>
    </row>
    <row r="50" spans="1:6" ht="15.9" customHeight="1" x14ac:dyDescent="0.3">
      <c r="A50" s="18">
        <v>37</v>
      </c>
      <c r="B50" s="28" t="s">
        <v>64</v>
      </c>
      <c r="C50" s="20" t="s">
        <v>35</v>
      </c>
      <c r="D50" s="29">
        <v>1</v>
      </c>
      <c r="E50" s="66">
        <v>50102</v>
      </c>
      <c r="F50" s="66">
        <f t="shared" si="0"/>
        <v>50102</v>
      </c>
    </row>
    <row r="51" spans="1:6" ht="15.9" customHeight="1" x14ac:dyDescent="0.3">
      <c r="A51" s="18">
        <v>38</v>
      </c>
      <c r="B51" s="28" t="s">
        <v>65</v>
      </c>
      <c r="C51" s="20" t="s">
        <v>22</v>
      </c>
      <c r="D51" s="29">
        <v>1</v>
      </c>
      <c r="E51" s="66">
        <v>2243530</v>
      </c>
      <c r="F51" s="66">
        <f t="shared" si="0"/>
        <v>2243530</v>
      </c>
    </row>
    <row r="52" spans="1:6" ht="15.9" customHeight="1" thickBot="1" x14ac:dyDescent="0.35">
      <c r="A52" s="32">
        <v>39</v>
      </c>
      <c r="B52" s="33" t="s">
        <v>66</v>
      </c>
      <c r="C52" s="34" t="s">
        <v>35</v>
      </c>
      <c r="D52" s="35">
        <v>1</v>
      </c>
      <c r="E52" s="67">
        <v>149240</v>
      </c>
      <c r="F52" s="67">
        <f t="shared" si="0"/>
        <v>149240</v>
      </c>
    </row>
    <row r="53" spans="1:6" ht="28.5" customHeight="1" thickBot="1" x14ac:dyDescent="0.35">
      <c r="A53" s="109" t="s">
        <v>67</v>
      </c>
      <c r="B53" s="110"/>
      <c r="C53" s="110"/>
      <c r="D53" s="110"/>
      <c r="E53" s="111"/>
      <c r="F53" s="78">
        <f>SUM(F14:F52)</f>
        <v>61857895</v>
      </c>
    </row>
    <row r="54" spans="1:6" x14ac:dyDescent="0.3">
      <c r="D54" s="97" t="s">
        <v>221</v>
      </c>
      <c r="E54" s="97"/>
      <c r="F54" s="66">
        <f>F53/46.12</f>
        <v>1341237.9661751953</v>
      </c>
    </row>
    <row r="55" spans="1:6" x14ac:dyDescent="0.3">
      <c r="A55" s="95" t="s">
        <v>224</v>
      </c>
      <c r="F55" s="88"/>
    </row>
    <row r="56" spans="1:6" x14ac:dyDescent="0.3">
      <c r="F56" s="88"/>
    </row>
    <row r="57" spans="1:6" x14ac:dyDescent="0.3">
      <c r="F57" s="88"/>
    </row>
  </sheetData>
  <mergeCells count="5">
    <mergeCell ref="A1:F1"/>
    <mergeCell ref="A2:F2"/>
    <mergeCell ref="A12:F12"/>
    <mergeCell ref="A53:E53"/>
    <mergeCell ref="A11:F11"/>
  </mergeCells>
  <pageMargins left="0.78" right="0.15748031496062992" top="0.35" bottom="0.74803149606299213" header="0.31496062992125984" footer="0.31496062992125984"/>
  <pageSetup paperSize="14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68"/>
  <sheetViews>
    <sheetView tabSelected="1" workbookViewId="0">
      <selection activeCell="B4" sqref="B4"/>
    </sheetView>
  </sheetViews>
  <sheetFormatPr baseColWidth="10" defaultRowHeight="14.4" x14ac:dyDescent="0.3"/>
  <cols>
    <col min="1" max="1" width="3.6640625" customWidth="1"/>
    <col min="2" max="2" width="68.33203125" customWidth="1"/>
    <col min="3" max="3" width="8.88671875" customWidth="1"/>
    <col min="4" max="4" width="7.88671875" customWidth="1"/>
    <col min="5" max="5" width="12.6640625" bestFit="1" customWidth="1"/>
    <col min="6" max="6" width="12" customWidth="1"/>
    <col min="8" max="9" width="11.6640625" bestFit="1" customWidth="1"/>
    <col min="10" max="10" width="13.5546875" customWidth="1"/>
  </cols>
  <sheetData>
    <row r="2" spans="1:10" ht="21" x14ac:dyDescent="0.4">
      <c r="B2" s="124" t="s">
        <v>228</v>
      </c>
      <c r="C2" s="124"/>
      <c r="D2" s="124"/>
      <c r="E2" s="124"/>
      <c r="F2" s="124"/>
    </row>
    <row r="3" spans="1:10" x14ac:dyDescent="0.3">
      <c r="B3" t="s">
        <v>230</v>
      </c>
    </row>
    <row r="4" spans="1:10" x14ac:dyDescent="0.3">
      <c r="B4" t="s">
        <v>229</v>
      </c>
    </row>
    <row r="5" spans="1:10" x14ac:dyDescent="0.3">
      <c r="B5" t="s">
        <v>231</v>
      </c>
    </row>
    <row r="6" spans="1:10" x14ac:dyDescent="0.3">
      <c r="B6" t="s">
        <v>234</v>
      </c>
    </row>
    <row r="7" spans="1:10" x14ac:dyDescent="0.3">
      <c r="B7" t="s">
        <v>235</v>
      </c>
    </row>
    <row r="8" spans="1:10" x14ac:dyDescent="0.3">
      <c r="B8" t="s">
        <v>236</v>
      </c>
    </row>
    <row r="9" spans="1:10" ht="9.75" customHeight="1" thickBot="1" x14ac:dyDescent="0.35">
      <c r="A9" s="36"/>
    </row>
    <row r="10" spans="1:10" ht="16.2" thickBot="1" x14ac:dyDescent="0.35">
      <c r="A10" s="115" t="s">
        <v>68</v>
      </c>
      <c r="B10" s="116"/>
      <c r="C10" s="116"/>
      <c r="D10" s="116"/>
      <c r="E10" s="116"/>
      <c r="F10" s="117"/>
    </row>
    <row r="11" spans="1:10" ht="6" customHeight="1" x14ac:dyDescent="0.3">
      <c r="A11" s="47"/>
      <c r="B11" s="47"/>
      <c r="C11" s="47"/>
      <c r="D11" s="47"/>
      <c r="E11" s="47"/>
      <c r="F11" s="47"/>
    </row>
    <row r="12" spans="1:10" ht="41.4" x14ac:dyDescent="0.3">
      <c r="A12" s="42" t="s">
        <v>69</v>
      </c>
      <c r="B12" s="42" t="s">
        <v>70</v>
      </c>
      <c r="C12" s="42" t="s">
        <v>17</v>
      </c>
      <c r="D12" s="42" t="s">
        <v>18</v>
      </c>
      <c r="E12" s="42" t="s">
        <v>232</v>
      </c>
      <c r="F12" s="89" t="s">
        <v>233</v>
      </c>
    </row>
    <row r="13" spans="1:10" ht="17.100000000000001" customHeight="1" x14ac:dyDescent="0.3">
      <c r="A13" s="37">
        <v>1</v>
      </c>
      <c r="B13" s="3" t="s">
        <v>21</v>
      </c>
      <c r="C13" s="38" t="s">
        <v>22</v>
      </c>
      <c r="D13" s="41"/>
      <c r="E13" s="75"/>
      <c r="F13" s="76"/>
      <c r="H13" s="88"/>
      <c r="I13" s="88"/>
      <c r="J13" s="88"/>
    </row>
    <row r="14" spans="1:10" ht="17.100000000000001" customHeight="1" x14ac:dyDescent="0.3">
      <c r="A14" s="39">
        <v>2</v>
      </c>
      <c r="B14" s="3" t="s">
        <v>71</v>
      </c>
      <c r="C14" s="38" t="s">
        <v>72</v>
      </c>
      <c r="D14" s="41"/>
      <c r="E14" s="76"/>
      <c r="F14" s="76"/>
      <c r="H14" s="88"/>
      <c r="I14" s="88"/>
      <c r="J14" s="88"/>
    </row>
    <row r="15" spans="1:10" ht="17.100000000000001" customHeight="1" x14ac:dyDescent="0.3">
      <c r="A15" s="37">
        <v>3</v>
      </c>
      <c r="B15" s="3" t="s">
        <v>73</v>
      </c>
      <c r="C15" s="38" t="s">
        <v>74</v>
      </c>
      <c r="D15" s="41"/>
      <c r="E15" s="76"/>
      <c r="F15" s="76"/>
      <c r="H15" s="88"/>
      <c r="I15" s="88"/>
      <c r="J15" s="88"/>
    </row>
    <row r="16" spans="1:10" ht="17.100000000000001" customHeight="1" x14ac:dyDescent="0.3">
      <c r="A16" s="39">
        <v>4</v>
      </c>
      <c r="B16" s="3" t="s">
        <v>75</v>
      </c>
      <c r="C16" s="38" t="s">
        <v>74</v>
      </c>
      <c r="D16" s="41"/>
      <c r="E16" s="76"/>
      <c r="F16" s="76"/>
      <c r="H16" s="88"/>
      <c r="I16" s="88"/>
      <c r="J16" s="88"/>
    </row>
    <row r="17" spans="1:10" ht="17.100000000000001" customHeight="1" x14ac:dyDescent="0.3">
      <c r="A17" s="37">
        <v>5</v>
      </c>
      <c r="B17" s="3" t="s">
        <v>76</v>
      </c>
      <c r="C17" s="38" t="s">
        <v>74</v>
      </c>
      <c r="D17" s="41"/>
      <c r="E17" s="76"/>
      <c r="F17" s="76"/>
      <c r="H17" s="88"/>
      <c r="I17" s="88"/>
      <c r="J17" s="88"/>
    </row>
    <row r="18" spans="1:10" ht="17.100000000000001" customHeight="1" x14ac:dyDescent="0.3">
      <c r="A18" s="37">
        <v>6</v>
      </c>
      <c r="B18" s="3" t="s">
        <v>77</v>
      </c>
      <c r="C18" s="38" t="s">
        <v>74</v>
      </c>
      <c r="D18" s="41"/>
      <c r="E18" s="76"/>
      <c r="F18" s="76"/>
      <c r="H18" s="88"/>
      <c r="I18" s="88"/>
      <c r="J18" s="88"/>
    </row>
    <row r="19" spans="1:10" ht="17.100000000000001" customHeight="1" x14ac:dyDescent="0.3">
      <c r="A19" s="39">
        <v>7</v>
      </c>
      <c r="B19" s="3" t="s">
        <v>78</v>
      </c>
      <c r="C19" s="38" t="s">
        <v>74</v>
      </c>
      <c r="D19" s="41"/>
      <c r="E19" s="76"/>
      <c r="F19" s="76"/>
      <c r="H19" s="88"/>
      <c r="I19" s="88"/>
      <c r="J19" s="88"/>
    </row>
    <row r="20" spans="1:10" ht="17.100000000000001" customHeight="1" x14ac:dyDescent="0.3">
      <c r="A20" s="37">
        <v>8</v>
      </c>
      <c r="B20" s="3" t="s">
        <v>79</v>
      </c>
      <c r="C20" s="38" t="s">
        <v>72</v>
      </c>
      <c r="D20" s="41"/>
      <c r="E20" s="76"/>
      <c r="F20" s="76"/>
      <c r="H20" s="88"/>
      <c r="I20" s="88"/>
      <c r="J20" s="88"/>
    </row>
    <row r="21" spans="1:10" ht="17.100000000000001" customHeight="1" x14ac:dyDescent="0.3">
      <c r="A21" s="37">
        <v>9</v>
      </c>
      <c r="B21" s="3" t="s">
        <v>80</v>
      </c>
      <c r="C21" s="38" t="s">
        <v>74</v>
      </c>
      <c r="D21" s="41"/>
      <c r="E21" s="76"/>
      <c r="F21" s="76"/>
      <c r="H21" s="88"/>
      <c r="I21" s="88"/>
      <c r="J21" s="88"/>
    </row>
    <row r="22" spans="1:10" ht="17.100000000000001" customHeight="1" x14ac:dyDescent="0.3">
      <c r="A22" s="39">
        <v>10</v>
      </c>
      <c r="B22" s="3" t="s">
        <v>81</v>
      </c>
      <c r="C22" s="38" t="s">
        <v>31</v>
      </c>
      <c r="D22" s="41"/>
      <c r="E22" s="76"/>
      <c r="F22" s="76"/>
      <c r="H22" s="88"/>
      <c r="I22" s="88"/>
      <c r="J22" s="88"/>
    </row>
    <row r="23" spans="1:10" ht="17.100000000000001" customHeight="1" x14ac:dyDescent="0.3">
      <c r="A23" s="37">
        <v>11</v>
      </c>
      <c r="B23" s="3" t="s">
        <v>82</v>
      </c>
      <c r="C23" s="38" t="s">
        <v>72</v>
      </c>
      <c r="D23" s="41"/>
      <c r="E23" s="76"/>
      <c r="F23" s="76"/>
      <c r="H23" s="88"/>
      <c r="I23" s="88"/>
      <c r="J23" s="88"/>
    </row>
    <row r="24" spans="1:10" ht="17.100000000000001" customHeight="1" x14ac:dyDescent="0.3">
      <c r="A24" s="37">
        <v>12</v>
      </c>
      <c r="B24" s="3" t="s">
        <v>83</v>
      </c>
      <c r="C24" s="38" t="s">
        <v>72</v>
      </c>
      <c r="D24" s="41"/>
      <c r="E24" s="76"/>
      <c r="F24" s="76"/>
      <c r="H24" s="88"/>
      <c r="I24" s="88"/>
      <c r="J24" s="88"/>
    </row>
    <row r="25" spans="1:10" ht="17.100000000000001" customHeight="1" x14ac:dyDescent="0.3">
      <c r="A25" s="39">
        <v>13</v>
      </c>
      <c r="B25" s="3" t="s">
        <v>84</v>
      </c>
      <c r="C25" s="38" t="s">
        <v>31</v>
      </c>
      <c r="D25" s="41"/>
      <c r="E25" s="76"/>
      <c r="F25" s="76"/>
      <c r="H25" s="88"/>
      <c r="I25" s="88"/>
      <c r="J25" s="88"/>
    </row>
    <row r="26" spans="1:10" ht="17.100000000000001" customHeight="1" x14ac:dyDescent="0.3">
      <c r="A26" s="37">
        <v>14</v>
      </c>
      <c r="B26" s="3" t="s">
        <v>85</v>
      </c>
      <c r="C26" s="38" t="s">
        <v>31</v>
      </c>
      <c r="D26" s="41"/>
      <c r="E26" s="76"/>
      <c r="F26" s="76"/>
      <c r="H26" s="88"/>
      <c r="I26" s="88"/>
      <c r="J26" s="88"/>
    </row>
    <row r="27" spans="1:10" ht="17.100000000000001" customHeight="1" x14ac:dyDescent="0.3">
      <c r="A27" s="37">
        <v>15</v>
      </c>
      <c r="B27" s="3" t="s">
        <v>86</v>
      </c>
      <c r="C27" s="38" t="s">
        <v>31</v>
      </c>
      <c r="D27" s="41"/>
      <c r="E27" s="76"/>
      <c r="F27" s="76"/>
      <c r="H27" s="88"/>
      <c r="I27" s="88"/>
      <c r="J27" s="88"/>
    </row>
    <row r="28" spans="1:10" ht="17.100000000000001" customHeight="1" x14ac:dyDescent="0.3">
      <c r="A28" s="39">
        <v>16</v>
      </c>
      <c r="B28" s="3" t="s">
        <v>87</v>
      </c>
      <c r="C28" s="38" t="s">
        <v>72</v>
      </c>
      <c r="D28" s="41"/>
      <c r="E28" s="76"/>
      <c r="F28" s="76"/>
      <c r="H28" s="88"/>
      <c r="I28" s="88"/>
      <c r="J28" s="88"/>
    </row>
    <row r="29" spans="1:10" ht="17.100000000000001" customHeight="1" x14ac:dyDescent="0.3">
      <c r="A29" s="37">
        <v>17</v>
      </c>
      <c r="B29" s="3" t="s">
        <v>88</v>
      </c>
      <c r="C29" s="38" t="s">
        <v>72</v>
      </c>
      <c r="D29" s="41"/>
      <c r="E29" s="76"/>
      <c r="F29" s="76"/>
      <c r="H29" s="88"/>
      <c r="I29" s="88"/>
      <c r="J29" s="88"/>
    </row>
    <row r="30" spans="1:10" ht="17.100000000000001" customHeight="1" x14ac:dyDescent="0.3">
      <c r="A30" s="37">
        <v>18</v>
      </c>
      <c r="B30" s="3" t="s">
        <v>89</v>
      </c>
      <c r="C30" s="38" t="s">
        <v>22</v>
      </c>
      <c r="D30" s="41"/>
      <c r="E30" s="76"/>
      <c r="F30" s="76"/>
      <c r="H30" s="88"/>
      <c r="I30" s="88"/>
      <c r="J30" s="88"/>
    </row>
    <row r="31" spans="1:10" ht="17.100000000000001" customHeight="1" x14ac:dyDescent="0.3">
      <c r="A31" s="39">
        <v>19</v>
      </c>
      <c r="B31" s="3" t="s">
        <v>90</v>
      </c>
      <c r="C31" s="38" t="s">
        <v>72</v>
      </c>
      <c r="D31" s="41"/>
      <c r="E31" s="76"/>
      <c r="F31" s="76"/>
      <c r="H31" s="88"/>
      <c r="I31" s="88"/>
      <c r="J31" s="88"/>
    </row>
    <row r="32" spans="1:10" ht="17.100000000000001" customHeight="1" x14ac:dyDescent="0.3">
      <c r="A32" s="37">
        <v>20</v>
      </c>
      <c r="B32" s="3" t="s">
        <v>91</v>
      </c>
      <c r="C32" s="38" t="s">
        <v>72</v>
      </c>
      <c r="D32" s="41"/>
      <c r="E32" s="76"/>
      <c r="F32" s="76"/>
      <c r="H32" s="88"/>
      <c r="I32" s="88"/>
      <c r="J32" s="88"/>
    </row>
    <row r="33" spans="1:10" ht="17.100000000000001" customHeight="1" x14ac:dyDescent="0.3">
      <c r="A33" s="37">
        <v>21</v>
      </c>
      <c r="B33" s="3" t="s">
        <v>92</v>
      </c>
      <c r="C33" s="38" t="s">
        <v>72</v>
      </c>
      <c r="D33" s="41"/>
      <c r="E33" s="76"/>
      <c r="F33" s="76"/>
      <c r="H33" s="88"/>
      <c r="I33" s="88"/>
      <c r="J33" s="88"/>
    </row>
    <row r="34" spans="1:10" ht="17.100000000000001" customHeight="1" x14ac:dyDescent="0.3">
      <c r="A34" s="39">
        <v>22</v>
      </c>
      <c r="B34" s="3" t="s">
        <v>93</v>
      </c>
      <c r="C34" s="38" t="s">
        <v>72</v>
      </c>
      <c r="D34" s="41"/>
      <c r="E34" s="76"/>
      <c r="F34" s="76"/>
      <c r="H34" s="88"/>
      <c r="I34" s="88"/>
      <c r="J34" s="88"/>
    </row>
    <row r="35" spans="1:10" ht="17.100000000000001" customHeight="1" x14ac:dyDescent="0.3">
      <c r="A35" s="37">
        <v>23</v>
      </c>
      <c r="B35" s="3" t="s">
        <v>94</v>
      </c>
      <c r="C35" s="38" t="s">
        <v>72</v>
      </c>
      <c r="D35" s="41"/>
      <c r="E35" s="76"/>
      <c r="F35" s="76"/>
      <c r="H35" s="88"/>
      <c r="I35" s="88"/>
      <c r="J35" s="88"/>
    </row>
    <row r="36" spans="1:10" ht="24" customHeight="1" x14ac:dyDescent="0.3">
      <c r="A36" s="37">
        <v>24</v>
      </c>
      <c r="B36" s="3" t="s">
        <v>95</v>
      </c>
      <c r="C36" s="38" t="s">
        <v>72</v>
      </c>
      <c r="D36" s="41"/>
      <c r="E36" s="76"/>
      <c r="F36" s="76"/>
      <c r="H36" s="88"/>
      <c r="I36" s="88"/>
      <c r="J36" s="88"/>
    </row>
    <row r="37" spans="1:10" ht="25.5" customHeight="1" x14ac:dyDescent="0.3">
      <c r="A37" s="39">
        <v>25</v>
      </c>
      <c r="B37" s="3" t="s">
        <v>96</v>
      </c>
      <c r="C37" s="38" t="s">
        <v>72</v>
      </c>
      <c r="D37" s="41"/>
      <c r="E37" s="76"/>
      <c r="F37" s="76"/>
      <c r="H37" s="88"/>
      <c r="I37" s="88"/>
      <c r="J37" s="88"/>
    </row>
    <row r="38" spans="1:10" ht="17.100000000000001" customHeight="1" x14ac:dyDescent="0.3">
      <c r="A38" s="37">
        <v>26</v>
      </c>
      <c r="B38" s="3" t="s">
        <v>97</v>
      </c>
      <c r="C38" s="38" t="s">
        <v>31</v>
      </c>
      <c r="D38" s="41"/>
      <c r="E38" s="76"/>
      <c r="F38" s="76"/>
      <c r="H38" s="88"/>
      <c r="I38" s="88"/>
      <c r="J38" s="88"/>
    </row>
    <row r="39" spans="1:10" ht="17.100000000000001" customHeight="1" x14ac:dyDescent="0.3">
      <c r="A39" s="37">
        <v>27</v>
      </c>
      <c r="B39" s="3" t="s">
        <v>98</v>
      </c>
      <c r="C39" s="38" t="s">
        <v>72</v>
      </c>
      <c r="D39" s="41"/>
      <c r="E39" s="76"/>
      <c r="F39" s="76"/>
      <c r="H39" s="88"/>
      <c r="I39" s="88"/>
      <c r="J39" s="88"/>
    </row>
    <row r="40" spans="1:10" ht="17.100000000000001" customHeight="1" x14ac:dyDescent="0.3">
      <c r="A40" s="39">
        <v>28</v>
      </c>
      <c r="B40" s="3" t="s">
        <v>99</v>
      </c>
      <c r="C40" s="38" t="s">
        <v>31</v>
      </c>
      <c r="D40" s="41"/>
      <c r="E40" s="76"/>
      <c r="F40" s="76"/>
      <c r="H40" s="88"/>
      <c r="I40" s="88"/>
      <c r="J40" s="88"/>
    </row>
    <row r="41" spans="1:10" ht="17.100000000000001" customHeight="1" x14ac:dyDescent="0.3">
      <c r="A41" s="37">
        <v>29</v>
      </c>
      <c r="B41" s="3" t="s">
        <v>100</v>
      </c>
      <c r="C41" s="38" t="s">
        <v>72</v>
      </c>
      <c r="D41" s="41"/>
      <c r="E41" s="76"/>
      <c r="F41" s="76"/>
      <c r="H41" s="88"/>
      <c r="I41" s="88"/>
      <c r="J41" s="88"/>
    </row>
    <row r="42" spans="1:10" ht="17.100000000000001" customHeight="1" x14ac:dyDescent="0.3">
      <c r="A42" s="37">
        <v>30</v>
      </c>
      <c r="B42" s="3" t="s">
        <v>101</v>
      </c>
      <c r="C42" s="38" t="s">
        <v>72</v>
      </c>
      <c r="D42" s="41"/>
      <c r="E42" s="76"/>
      <c r="F42" s="76"/>
      <c r="H42" s="88"/>
      <c r="I42" s="88"/>
      <c r="J42" s="88"/>
    </row>
    <row r="43" spans="1:10" ht="17.100000000000001" customHeight="1" x14ac:dyDescent="0.3">
      <c r="A43" s="39">
        <v>31</v>
      </c>
      <c r="B43" s="3" t="s">
        <v>102</v>
      </c>
      <c r="C43" s="38" t="s">
        <v>72</v>
      </c>
      <c r="D43" s="41"/>
      <c r="E43" s="76"/>
      <c r="F43" s="76"/>
      <c r="H43" s="88"/>
      <c r="I43" s="88"/>
      <c r="J43" s="88"/>
    </row>
    <row r="44" spans="1:10" ht="17.100000000000001" customHeight="1" x14ac:dyDescent="0.3">
      <c r="A44" s="37">
        <v>32</v>
      </c>
      <c r="B44" s="3" t="s">
        <v>50</v>
      </c>
      <c r="C44" s="38" t="s">
        <v>72</v>
      </c>
      <c r="D44" s="41"/>
      <c r="E44" s="76"/>
      <c r="F44" s="76"/>
      <c r="H44" s="88"/>
      <c r="I44" s="88"/>
      <c r="J44" s="88"/>
    </row>
    <row r="45" spans="1:10" ht="17.100000000000001" customHeight="1" x14ac:dyDescent="0.3">
      <c r="A45" s="37">
        <v>33</v>
      </c>
      <c r="B45" s="3" t="s">
        <v>51</v>
      </c>
      <c r="C45" s="38" t="s">
        <v>72</v>
      </c>
      <c r="D45" s="41"/>
      <c r="E45" s="76"/>
      <c r="F45" s="76"/>
      <c r="H45" s="88"/>
      <c r="I45" s="88"/>
      <c r="J45" s="88"/>
    </row>
    <row r="46" spans="1:10" ht="17.100000000000001" customHeight="1" x14ac:dyDescent="0.3">
      <c r="A46" s="39">
        <v>34</v>
      </c>
      <c r="B46" s="3" t="s">
        <v>103</v>
      </c>
      <c r="C46" s="38" t="s">
        <v>72</v>
      </c>
      <c r="D46" s="41"/>
      <c r="E46" s="76"/>
      <c r="F46" s="76"/>
      <c r="H46" s="88"/>
      <c r="I46" s="88"/>
      <c r="J46" s="88"/>
    </row>
    <row r="47" spans="1:10" ht="17.100000000000001" customHeight="1" x14ac:dyDescent="0.3">
      <c r="A47" s="37">
        <v>35</v>
      </c>
      <c r="B47" s="3" t="s">
        <v>104</v>
      </c>
      <c r="C47" s="38" t="s">
        <v>72</v>
      </c>
      <c r="D47" s="41"/>
      <c r="E47" s="76"/>
      <c r="F47" s="76"/>
      <c r="H47" s="88"/>
      <c r="I47" s="88"/>
      <c r="J47" s="88"/>
    </row>
    <row r="48" spans="1:10" ht="17.100000000000001" customHeight="1" x14ac:dyDescent="0.3">
      <c r="A48" s="37">
        <v>36</v>
      </c>
      <c r="B48" s="3" t="s">
        <v>105</v>
      </c>
      <c r="C48" s="38" t="s">
        <v>22</v>
      </c>
      <c r="D48" s="41"/>
      <c r="E48" s="76"/>
      <c r="F48" s="76"/>
      <c r="H48" s="88"/>
      <c r="I48" s="88"/>
      <c r="J48" s="88"/>
    </row>
    <row r="49" spans="1:10" ht="17.100000000000001" customHeight="1" x14ac:dyDescent="0.3">
      <c r="A49" s="39">
        <v>37</v>
      </c>
      <c r="B49" s="3" t="s">
        <v>106</v>
      </c>
      <c r="C49" s="38" t="s">
        <v>22</v>
      </c>
      <c r="D49" s="41"/>
      <c r="E49" s="76"/>
      <c r="F49" s="76"/>
      <c r="H49" s="88"/>
      <c r="I49" s="88"/>
      <c r="J49" s="88"/>
    </row>
    <row r="50" spans="1:10" ht="17.100000000000001" customHeight="1" x14ac:dyDescent="0.3">
      <c r="A50" s="37">
        <v>38</v>
      </c>
      <c r="B50" s="3" t="s">
        <v>107</v>
      </c>
      <c r="C50" s="38" t="s">
        <v>22</v>
      </c>
      <c r="D50" s="41"/>
      <c r="E50" s="76"/>
      <c r="F50" s="76"/>
      <c r="H50" s="88"/>
      <c r="I50" s="88"/>
      <c r="J50" s="88"/>
    </row>
    <row r="51" spans="1:10" ht="27" customHeight="1" x14ac:dyDescent="0.3">
      <c r="A51" s="37">
        <v>39</v>
      </c>
      <c r="B51" s="3" t="s">
        <v>108</v>
      </c>
      <c r="C51" s="38" t="s">
        <v>22</v>
      </c>
      <c r="D51" s="41"/>
      <c r="E51" s="76"/>
      <c r="F51" s="76"/>
      <c r="H51" s="88"/>
      <c r="I51" s="88"/>
      <c r="J51" s="88"/>
    </row>
    <row r="52" spans="1:10" ht="17.100000000000001" customHeight="1" x14ac:dyDescent="0.3">
      <c r="A52" s="39">
        <v>40</v>
      </c>
      <c r="B52" s="3" t="s">
        <v>109</v>
      </c>
      <c r="C52" s="38" t="s">
        <v>31</v>
      </c>
      <c r="D52" s="41"/>
      <c r="E52" s="76"/>
      <c r="F52" s="76"/>
      <c r="H52" s="88"/>
      <c r="I52" s="88"/>
      <c r="J52" s="88"/>
    </row>
    <row r="53" spans="1:10" ht="17.100000000000001" customHeight="1" x14ac:dyDescent="0.3">
      <c r="A53" s="37">
        <v>41</v>
      </c>
      <c r="B53" s="40" t="s">
        <v>110</v>
      </c>
      <c r="C53" s="38" t="s">
        <v>22</v>
      </c>
      <c r="D53" s="41"/>
      <c r="E53" s="76"/>
      <c r="F53" s="76"/>
      <c r="H53" s="88"/>
      <c r="I53" s="88"/>
      <c r="J53" s="88"/>
    </row>
    <row r="54" spans="1:10" ht="17.100000000000001" customHeight="1" x14ac:dyDescent="0.3">
      <c r="A54" s="37">
        <v>42</v>
      </c>
      <c r="B54" s="3" t="s">
        <v>111</v>
      </c>
      <c r="C54" s="38" t="s">
        <v>112</v>
      </c>
      <c r="D54" s="41"/>
      <c r="E54" s="76"/>
      <c r="F54" s="76"/>
      <c r="H54" s="88"/>
      <c r="I54" s="88"/>
      <c r="J54" s="88"/>
    </row>
    <row r="55" spans="1:10" ht="17.100000000000001" customHeight="1" x14ac:dyDescent="0.3">
      <c r="A55" s="39">
        <v>43</v>
      </c>
      <c r="B55" s="3" t="s">
        <v>113</v>
      </c>
      <c r="C55" s="38" t="s">
        <v>112</v>
      </c>
      <c r="D55" s="41"/>
      <c r="E55" s="76"/>
      <c r="F55" s="76"/>
      <c r="H55" s="88"/>
      <c r="I55" s="88"/>
      <c r="J55" s="88"/>
    </row>
    <row r="56" spans="1:10" ht="17.100000000000001" customHeight="1" x14ac:dyDescent="0.3">
      <c r="A56" s="37">
        <v>44</v>
      </c>
      <c r="B56" s="3" t="s">
        <v>114</v>
      </c>
      <c r="C56" s="38" t="s">
        <v>112</v>
      </c>
      <c r="D56" s="41"/>
      <c r="E56" s="76"/>
      <c r="F56" s="76"/>
      <c r="H56" s="88"/>
      <c r="I56" s="88"/>
      <c r="J56" s="88"/>
    </row>
    <row r="57" spans="1:10" ht="25.5" customHeight="1" x14ac:dyDescent="0.3">
      <c r="A57" s="37">
        <v>45</v>
      </c>
      <c r="B57" s="3" t="s">
        <v>115</v>
      </c>
      <c r="C57" s="38" t="s">
        <v>112</v>
      </c>
      <c r="D57" s="41"/>
      <c r="E57" s="76"/>
      <c r="F57" s="76"/>
      <c r="H57" s="88"/>
      <c r="I57" s="88"/>
      <c r="J57" s="88"/>
    </row>
    <row r="58" spans="1:10" ht="17.100000000000001" customHeight="1" x14ac:dyDescent="0.3">
      <c r="A58" s="39">
        <v>46</v>
      </c>
      <c r="B58" s="3" t="s">
        <v>116</v>
      </c>
      <c r="C58" s="38" t="s">
        <v>35</v>
      </c>
      <c r="D58" s="41"/>
      <c r="E58" s="76"/>
      <c r="F58" s="76"/>
      <c r="H58" s="88"/>
      <c r="I58" s="88"/>
      <c r="J58" s="88"/>
    </row>
    <row r="59" spans="1:10" ht="17.100000000000001" customHeight="1" x14ac:dyDescent="0.3">
      <c r="A59" s="37">
        <v>47</v>
      </c>
      <c r="B59" s="3" t="s">
        <v>117</v>
      </c>
      <c r="C59" s="38" t="s">
        <v>35</v>
      </c>
      <c r="D59" s="41"/>
      <c r="E59" s="76"/>
      <c r="F59" s="76"/>
      <c r="H59" s="88"/>
      <c r="I59" s="88"/>
      <c r="J59" s="88"/>
    </row>
    <row r="60" spans="1:10" ht="17.100000000000001" customHeight="1" x14ac:dyDescent="0.3">
      <c r="A60" s="37">
        <v>48</v>
      </c>
      <c r="B60" s="3" t="s">
        <v>118</v>
      </c>
      <c r="C60" s="38" t="s">
        <v>35</v>
      </c>
      <c r="D60" s="41"/>
      <c r="E60" s="76"/>
      <c r="F60" s="76"/>
      <c r="H60" s="88"/>
      <c r="I60" s="88"/>
      <c r="J60" s="88"/>
    </row>
    <row r="61" spans="1:10" ht="17.100000000000001" customHeight="1" x14ac:dyDescent="0.3">
      <c r="A61" s="39">
        <v>49</v>
      </c>
      <c r="B61" s="3" t="s">
        <v>119</v>
      </c>
      <c r="C61" s="38" t="s">
        <v>35</v>
      </c>
      <c r="D61" s="41"/>
      <c r="E61" s="76"/>
      <c r="F61" s="76"/>
      <c r="H61" s="88"/>
      <c r="I61" s="88"/>
      <c r="J61" s="88"/>
    </row>
    <row r="62" spans="1:10" ht="17.100000000000001" customHeight="1" thickBot="1" x14ac:dyDescent="0.35">
      <c r="A62" s="43">
        <v>50</v>
      </c>
      <c r="B62" s="44" t="s">
        <v>66</v>
      </c>
      <c r="C62" s="45" t="s">
        <v>22</v>
      </c>
      <c r="D62" s="46"/>
      <c r="E62" s="77"/>
      <c r="F62" s="77"/>
      <c r="H62" s="88"/>
      <c r="I62" s="88"/>
      <c r="J62" s="88"/>
    </row>
    <row r="63" spans="1:10" ht="25.5" customHeight="1" thickBot="1" x14ac:dyDescent="0.35">
      <c r="A63" s="118" t="s">
        <v>120</v>
      </c>
      <c r="B63" s="119"/>
      <c r="C63" s="119"/>
      <c r="D63" s="119"/>
      <c r="E63" s="120"/>
      <c r="F63" s="68">
        <f>SUM(F13:F62)</f>
        <v>0</v>
      </c>
      <c r="J63" s="88"/>
    </row>
    <row r="64" spans="1:10" ht="8.25" customHeight="1" x14ac:dyDescent="0.3"/>
    <row r="65" spans="1:6" x14ac:dyDescent="0.3">
      <c r="A65" s="95" t="s">
        <v>225</v>
      </c>
      <c r="F65" s="88"/>
    </row>
    <row r="66" spans="1:6" x14ac:dyDescent="0.3">
      <c r="F66" s="88"/>
    </row>
    <row r="67" spans="1:6" x14ac:dyDescent="0.3">
      <c r="F67" s="88"/>
    </row>
    <row r="68" spans="1:6" x14ac:dyDescent="0.3">
      <c r="F68" s="88"/>
    </row>
  </sheetData>
  <mergeCells count="3">
    <mergeCell ref="A10:F10"/>
    <mergeCell ref="A63:E63"/>
    <mergeCell ref="B2:F2"/>
  </mergeCells>
  <pageMargins left="0.9" right="0.19685039370078741" top="0.15748031496062992" bottom="0.15748031496062992" header="0.15748031496062992" footer="0.15748031496062992"/>
  <pageSetup paperSize="14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I85"/>
  <sheetViews>
    <sheetView workbookViewId="0">
      <selection activeCell="E91" sqref="E91"/>
    </sheetView>
  </sheetViews>
  <sheetFormatPr baseColWidth="10" defaultRowHeight="14.4" x14ac:dyDescent="0.3"/>
  <cols>
    <col min="1" max="1" width="5" customWidth="1"/>
    <col min="2" max="2" width="68.33203125" customWidth="1"/>
    <col min="3" max="3" width="8.6640625" customWidth="1"/>
    <col min="4" max="4" width="7.88671875" customWidth="1"/>
    <col min="5" max="5" width="12.6640625" customWidth="1"/>
    <col min="6" max="6" width="12" customWidth="1"/>
    <col min="8" max="8" width="11.6640625" bestFit="1" customWidth="1"/>
  </cols>
  <sheetData>
    <row r="9" spans="1:9" ht="15" thickBot="1" x14ac:dyDescent="0.35"/>
    <row r="10" spans="1:9" ht="16.2" thickBot="1" x14ac:dyDescent="0.35">
      <c r="A10" s="115" t="s">
        <v>121</v>
      </c>
      <c r="B10" s="116"/>
      <c r="C10" s="116"/>
      <c r="D10" s="116"/>
      <c r="E10" s="116"/>
      <c r="F10" s="117"/>
    </row>
    <row r="11" spans="1:9" ht="6" customHeight="1" x14ac:dyDescent="0.3">
      <c r="A11" s="47"/>
      <c r="B11" s="47"/>
      <c r="C11" s="47"/>
      <c r="D11" s="47"/>
      <c r="E11" s="47"/>
      <c r="F11" s="47"/>
    </row>
    <row r="12" spans="1:9" ht="41.4" x14ac:dyDescent="0.3">
      <c r="A12" s="42" t="s">
        <v>69</v>
      </c>
      <c r="B12" s="42" t="s">
        <v>70</v>
      </c>
      <c r="C12" s="42" t="s">
        <v>17</v>
      </c>
      <c r="D12" s="42" t="s">
        <v>18</v>
      </c>
      <c r="E12" s="42" t="s">
        <v>19</v>
      </c>
      <c r="F12" s="42" t="s">
        <v>20</v>
      </c>
    </row>
    <row r="13" spans="1:9" ht="17.100000000000001" customHeight="1" x14ac:dyDescent="0.3">
      <c r="A13" s="48">
        <v>1</v>
      </c>
      <c r="B13" s="49" t="s">
        <v>122</v>
      </c>
      <c r="C13" s="48" t="s">
        <v>72</v>
      </c>
      <c r="D13" s="51">
        <v>44</v>
      </c>
      <c r="E13" s="90">
        <v>4264</v>
      </c>
      <c r="F13" s="90">
        <f>+ROUND(D13*E13,0)</f>
        <v>187616</v>
      </c>
      <c r="H13" s="88"/>
      <c r="I13" s="88"/>
    </row>
    <row r="14" spans="1:9" ht="17.100000000000001" customHeight="1" x14ac:dyDescent="0.3">
      <c r="A14" s="48" t="s">
        <v>123</v>
      </c>
      <c r="B14" s="3" t="s">
        <v>124</v>
      </c>
      <c r="C14" s="48" t="s">
        <v>74</v>
      </c>
      <c r="D14" s="51">
        <v>12</v>
      </c>
      <c r="E14" s="90">
        <v>30914</v>
      </c>
      <c r="F14" s="90">
        <f t="shared" ref="F14:F77" si="0">+ROUND(D14*E14,0)</f>
        <v>370968</v>
      </c>
      <c r="H14" s="88"/>
      <c r="I14" s="88"/>
    </row>
    <row r="15" spans="1:9" ht="17.100000000000001" customHeight="1" x14ac:dyDescent="0.3">
      <c r="A15" s="48">
        <v>2</v>
      </c>
      <c r="B15" s="49" t="s">
        <v>125</v>
      </c>
      <c r="C15" s="48" t="s">
        <v>74</v>
      </c>
      <c r="D15" s="51">
        <v>2.38</v>
      </c>
      <c r="E15" s="90">
        <v>598551</v>
      </c>
      <c r="F15" s="90">
        <f t="shared" si="0"/>
        <v>1424551</v>
      </c>
      <c r="H15" s="88"/>
      <c r="I15" s="88"/>
    </row>
    <row r="16" spans="1:9" ht="17.100000000000001" customHeight="1" x14ac:dyDescent="0.3">
      <c r="A16" s="48">
        <v>3</v>
      </c>
      <c r="B16" s="49" t="s">
        <v>126</v>
      </c>
      <c r="C16" s="48" t="s">
        <v>74</v>
      </c>
      <c r="D16" s="51">
        <v>2</v>
      </c>
      <c r="E16" s="90">
        <v>1881490</v>
      </c>
      <c r="F16" s="90">
        <f t="shared" si="0"/>
        <v>3762980</v>
      </c>
      <c r="H16" s="88"/>
      <c r="I16" s="88"/>
    </row>
    <row r="17" spans="1:9" ht="17.100000000000001" customHeight="1" x14ac:dyDescent="0.3">
      <c r="A17" s="48">
        <v>4</v>
      </c>
      <c r="B17" s="49" t="s">
        <v>127</v>
      </c>
      <c r="C17" s="48" t="s">
        <v>72</v>
      </c>
      <c r="D17" s="51">
        <v>15.54</v>
      </c>
      <c r="E17" s="90">
        <v>82997</v>
      </c>
      <c r="F17" s="90">
        <f t="shared" si="0"/>
        <v>1289773</v>
      </c>
      <c r="H17" s="88"/>
      <c r="I17" s="88"/>
    </row>
    <row r="18" spans="1:9" ht="17.100000000000001" customHeight="1" x14ac:dyDescent="0.3">
      <c r="A18" s="48">
        <v>5</v>
      </c>
      <c r="B18" s="49" t="s">
        <v>128</v>
      </c>
      <c r="C18" s="48" t="s">
        <v>74</v>
      </c>
      <c r="D18" s="51">
        <v>15.63</v>
      </c>
      <c r="E18" s="90">
        <v>69024</v>
      </c>
      <c r="F18" s="90">
        <f t="shared" si="0"/>
        <v>1078845</v>
      </c>
      <c r="H18" s="88"/>
      <c r="I18" s="88"/>
    </row>
    <row r="19" spans="1:9" ht="17.100000000000001" customHeight="1" x14ac:dyDescent="0.3">
      <c r="A19" s="48">
        <v>6</v>
      </c>
      <c r="B19" s="49" t="s">
        <v>129</v>
      </c>
      <c r="C19" s="48" t="s">
        <v>31</v>
      </c>
      <c r="D19" s="51">
        <v>38.85</v>
      </c>
      <c r="E19" s="90">
        <v>27339</v>
      </c>
      <c r="F19" s="90">
        <f t="shared" si="0"/>
        <v>1062120</v>
      </c>
      <c r="H19" s="88"/>
      <c r="I19" s="88"/>
    </row>
    <row r="20" spans="1:9" ht="17.100000000000001" customHeight="1" x14ac:dyDescent="0.3">
      <c r="A20" s="48">
        <v>7</v>
      </c>
      <c r="B20" s="3" t="s">
        <v>130</v>
      </c>
      <c r="C20" s="48" t="s">
        <v>72</v>
      </c>
      <c r="D20" s="51">
        <v>59.08</v>
      </c>
      <c r="E20" s="90">
        <v>70879</v>
      </c>
      <c r="F20" s="90">
        <f t="shared" si="0"/>
        <v>4187531</v>
      </c>
      <c r="H20" s="88"/>
      <c r="I20" s="88"/>
    </row>
    <row r="21" spans="1:9" ht="17.100000000000001" customHeight="1" x14ac:dyDescent="0.3">
      <c r="A21" s="48">
        <v>8</v>
      </c>
      <c r="B21" s="3" t="s">
        <v>131</v>
      </c>
      <c r="C21" s="48" t="s">
        <v>72</v>
      </c>
      <c r="D21" s="51">
        <v>43.21</v>
      </c>
      <c r="E21" s="90">
        <v>70879</v>
      </c>
      <c r="F21" s="90">
        <f t="shared" si="0"/>
        <v>3062682</v>
      </c>
      <c r="H21" s="88"/>
      <c r="I21" s="88"/>
    </row>
    <row r="22" spans="1:9" ht="17.100000000000001" customHeight="1" x14ac:dyDescent="0.3">
      <c r="A22" s="48">
        <v>9</v>
      </c>
      <c r="B22" s="3" t="s">
        <v>132</v>
      </c>
      <c r="C22" s="48" t="s">
        <v>72</v>
      </c>
      <c r="D22" s="51">
        <v>6.45</v>
      </c>
      <c r="E22" s="90">
        <v>149240</v>
      </c>
      <c r="F22" s="90">
        <f t="shared" si="0"/>
        <v>962598</v>
      </c>
      <c r="H22" s="88"/>
      <c r="I22" s="88"/>
    </row>
    <row r="23" spans="1:9" ht="17.100000000000001" customHeight="1" x14ac:dyDescent="0.3">
      <c r="A23" s="48">
        <v>10</v>
      </c>
      <c r="B23" s="3" t="s">
        <v>133</v>
      </c>
      <c r="C23" s="48" t="s">
        <v>31</v>
      </c>
      <c r="D23" s="51">
        <v>4.2</v>
      </c>
      <c r="E23" s="90">
        <v>60874</v>
      </c>
      <c r="F23" s="90">
        <f t="shared" si="0"/>
        <v>255671</v>
      </c>
      <c r="H23" s="88"/>
      <c r="I23" s="88"/>
    </row>
    <row r="24" spans="1:9" ht="17.100000000000001" customHeight="1" x14ac:dyDescent="0.3">
      <c r="A24" s="48">
        <v>11</v>
      </c>
      <c r="B24" s="3" t="s">
        <v>134</v>
      </c>
      <c r="C24" s="48" t="s">
        <v>31</v>
      </c>
      <c r="D24" s="51">
        <v>2.7</v>
      </c>
      <c r="E24" s="90">
        <v>213200</v>
      </c>
      <c r="F24" s="90">
        <f t="shared" si="0"/>
        <v>575640</v>
      </c>
      <c r="H24" s="88"/>
      <c r="I24" s="88"/>
    </row>
    <row r="25" spans="1:9" ht="17.100000000000001" customHeight="1" x14ac:dyDescent="0.3">
      <c r="A25" s="48">
        <v>12</v>
      </c>
      <c r="B25" s="3" t="s">
        <v>135</v>
      </c>
      <c r="C25" s="1" t="s">
        <v>31</v>
      </c>
      <c r="D25" s="52">
        <v>6.2</v>
      </c>
      <c r="E25" s="90">
        <v>22873</v>
      </c>
      <c r="F25" s="90">
        <f t="shared" si="0"/>
        <v>141813</v>
      </c>
      <c r="H25" s="88"/>
      <c r="I25" s="88"/>
    </row>
    <row r="26" spans="1:9" ht="17.100000000000001" customHeight="1" x14ac:dyDescent="0.3">
      <c r="A26" s="48">
        <v>13</v>
      </c>
      <c r="B26" s="49" t="s">
        <v>85</v>
      </c>
      <c r="C26" s="48" t="s">
        <v>31</v>
      </c>
      <c r="D26" s="51">
        <v>11</v>
      </c>
      <c r="E26" s="90">
        <v>22873</v>
      </c>
      <c r="F26" s="90">
        <f t="shared" si="0"/>
        <v>251603</v>
      </c>
      <c r="H26" s="88"/>
      <c r="I26" s="88"/>
    </row>
    <row r="27" spans="1:9" ht="17.100000000000001" customHeight="1" x14ac:dyDescent="0.3">
      <c r="A27" s="48">
        <v>14</v>
      </c>
      <c r="B27" s="49" t="s">
        <v>208</v>
      </c>
      <c r="C27" s="48" t="s">
        <v>31</v>
      </c>
      <c r="D27" s="51">
        <v>38.85</v>
      </c>
      <c r="E27" s="90">
        <v>22873</v>
      </c>
      <c r="F27" s="90">
        <f t="shared" si="0"/>
        <v>888616</v>
      </c>
      <c r="H27" s="88"/>
      <c r="I27" s="88"/>
    </row>
    <row r="28" spans="1:9" ht="17.100000000000001" customHeight="1" x14ac:dyDescent="0.3">
      <c r="A28" s="121">
        <v>15</v>
      </c>
      <c r="B28" s="56" t="s">
        <v>136</v>
      </c>
      <c r="C28" s="121" t="s">
        <v>72</v>
      </c>
      <c r="D28" s="122">
        <v>53.83</v>
      </c>
      <c r="E28" s="123">
        <v>201000</v>
      </c>
      <c r="F28" s="123">
        <f t="shared" si="0"/>
        <v>10819830</v>
      </c>
      <c r="H28" s="88"/>
      <c r="I28" s="88"/>
    </row>
    <row r="29" spans="1:9" ht="17.100000000000001" customHeight="1" x14ac:dyDescent="0.3">
      <c r="A29" s="121"/>
      <c r="B29" s="57" t="s">
        <v>137</v>
      </c>
      <c r="C29" s="121"/>
      <c r="D29" s="122"/>
      <c r="E29" s="123"/>
      <c r="F29" s="123">
        <f t="shared" si="0"/>
        <v>0</v>
      </c>
      <c r="H29" s="88"/>
      <c r="I29" s="88"/>
    </row>
    <row r="30" spans="1:9" ht="17.100000000000001" customHeight="1" x14ac:dyDescent="0.3">
      <c r="A30" s="48">
        <v>16</v>
      </c>
      <c r="B30" s="50" t="s">
        <v>89</v>
      </c>
      <c r="C30" s="48" t="s">
        <v>31</v>
      </c>
      <c r="D30" s="51">
        <v>16.14</v>
      </c>
      <c r="E30" s="90">
        <v>137924</v>
      </c>
      <c r="F30" s="90">
        <f t="shared" si="0"/>
        <v>2226093</v>
      </c>
      <c r="H30" s="88"/>
      <c r="I30" s="88"/>
    </row>
    <row r="31" spans="1:9" ht="17.100000000000001" customHeight="1" x14ac:dyDescent="0.3">
      <c r="A31" s="48">
        <v>17</v>
      </c>
      <c r="B31" s="50" t="s">
        <v>138</v>
      </c>
      <c r="C31" s="48" t="s">
        <v>72</v>
      </c>
      <c r="D31" s="51">
        <v>9.3000000000000007</v>
      </c>
      <c r="E31" s="90">
        <v>28890</v>
      </c>
      <c r="F31" s="90">
        <f t="shared" si="0"/>
        <v>268677</v>
      </c>
      <c r="H31" s="88"/>
      <c r="I31" s="88"/>
    </row>
    <row r="32" spans="1:9" ht="17.100000000000001" customHeight="1" x14ac:dyDescent="0.3">
      <c r="A32" s="48">
        <v>18</v>
      </c>
      <c r="B32" s="50" t="s">
        <v>92</v>
      </c>
      <c r="C32" s="48" t="s">
        <v>72</v>
      </c>
      <c r="D32" s="51">
        <v>92.5</v>
      </c>
      <c r="E32" s="90">
        <v>27343</v>
      </c>
      <c r="F32" s="90">
        <f t="shared" si="0"/>
        <v>2529228</v>
      </c>
      <c r="H32" s="88"/>
      <c r="I32" s="88"/>
    </row>
    <row r="33" spans="1:9" ht="17.100000000000001" customHeight="1" x14ac:dyDescent="0.3">
      <c r="A33" s="48">
        <v>19</v>
      </c>
      <c r="B33" s="50" t="s">
        <v>139</v>
      </c>
      <c r="C33" s="48" t="s">
        <v>72</v>
      </c>
      <c r="D33" s="51">
        <v>20.45</v>
      </c>
      <c r="E33" s="90">
        <v>28890</v>
      </c>
      <c r="F33" s="90">
        <f t="shared" si="0"/>
        <v>590801</v>
      </c>
      <c r="H33" s="88"/>
      <c r="I33" s="88"/>
    </row>
    <row r="34" spans="1:9" ht="17.100000000000001" customHeight="1" x14ac:dyDescent="0.3">
      <c r="A34" s="48">
        <v>20</v>
      </c>
      <c r="B34" s="49" t="s">
        <v>140</v>
      </c>
      <c r="C34" s="48" t="s">
        <v>72</v>
      </c>
      <c r="D34" s="51">
        <v>26.57</v>
      </c>
      <c r="E34" s="90">
        <v>78362</v>
      </c>
      <c r="F34" s="90">
        <f t="shared" si="0"/>
        <v>2082078</v>
      </c>
      <c r="H34" s="88"/>
      <c r="I34" s="88"/>
    </row>
    <row r="35" spans="1:9" ht="17.100000000000001" customHeight="1" x14ac:dyDescent="0.3">
      <c r="A35" s="48">
        <v>21</v>
      </c>
      <c r="B35" s="50" t="s">
        <v>141</v>
      </c>
      <c r="C35" s="48" t="s">
        <v>72</v>
      </c>
      <c r="D35" s="51">
        <v>59.62</v>
      </c>
      <c r="E35" s="90">
        <v>31607</v>
      </c>
      <c r="F35" s="90">
        <f t="shared" si="0"/>
        <v>1884409</v>
      </c>
      <c r="H35" s="88"/>
      <c r="I35" s="88"/>
    </row>
    <row r="36" spans="1:9" ht="17.100000000000001" customHeight="1" x14ac:dyDescent="0.3">
      <c r="A36" s="48">
        <v>22</v>
      </c>
      <c r="B36" s="3" t="s">
        <v>142</v>
      </c>
      <c r="C36" s="48" t="s">
        <v>72</v>
      </c>
      <c r="D36" s="51">
        <v>36.17</v>
      </c>
      <c r="E36" s="90">
        <v>64518</v>
      </c>
      <c r="F36" s="90">
        <f t="shared" si="0"/>
        <v>2333616</v>
      </c>
      <c r="H36" s="88"/>
      <c r="I36" s="88"/>
    </row>
    <row r="37" spans="1:9" ht="17.100000000000001" customHeight="1" x14ac:dyDescent="0.3">
      <c r="A37" s="48">
        <v>23</v>
      </c>
      <c r="B37" s="3" t="s">
        <v>143</v>
      </c>
      <c r="C37" s="48" t="s">
        <v>31</v>
      </c>
      <c r="D37" s="51">
        <v>29.04</v>
      </c>
      <c r="E37" s="90">
        <v>15137</v>
      </c>
      <c r="F37" s="90">
        <f t="shared" si="0"/>
        <v>439578</v>
      </c>
      <c r="H37" s="88"/>
      <c r="I37" s="88"/>
    </row>
    <row r="38" spans="1:9" ht="17.100000000000001" customHeight="1" x14ac:dyDescent="0.3">
      <c r="A38" s="1">
        <v>24</v>
      </c>
      <c r="B38" s="3" t="s">
        <v>144</v>
      </c>
      <c r="C38" s="1" t="s">
        <v>72</v>
      </c>
      <c r="D38" s="52">
        <v>10.66</v>
      </c>
      <c r="E38" s="90">
        <v>36862</v>
      </c>
      <c r="F38" s="90">
        <f t="shared" si="0"/>
        <v>392949</v>
      </c>
      <c r="H38" s="88"/>
      <c r="I38" s="88"/>
    </row>
    <row r="39" spans="1:9" ht="17.100000000000001" customHeight="1" x14ac:dyDescent="0.3">
      <c r="A39" s="48">
        <v>25</v>
      </c>
      <c r="B39" s="3" t="s">
        <v>145</v>
      </c>
      <c r="C39" s="1" t="s">
        <v>35</v>
      </c>
      <c r="D39" s="52">
        <v>1</v>
      </c>
      <c r="E39" s="90">
        <v>799500</v>
      </c>
      <c r="F39" s="90">
        <f t="shared" si="0"/>
        <v>799500</v>
      </c>
      <c r="H39" s="88"/>
      <c r="I39" s="88"/>
    </row>
    <row r="40" spans="1:9" ht="17.100000000000001" customHeight="1" x14ac:dyDescent="0.3">
      <c r="A40" s="48">
        <v>26</v>
      </c>
      <c r="B40" s="3" t="s">
        <v>146</v>
      </c>
      <c r="C40" s="48" t="s">
        <v>35</v>
      </c>
      <c r="D40" s="51">
        <v>1</v>
      </c>
      <c r="E40" s="90">
        <v>501020</v>
      </c>
      <c r="F40" s="90">
        <f t="shared" si="0"/>
        <v>501020</v>
      </c>
      <c r="H40" s="88"/>
      <c r="I40" s="88"/>
    </row>
    <row r="41" spans="1:9" ht="17.100000000000001" customHeight="1" x14ac:dyDescent="0.3">
      <c r="A41" s="48">
        <v>27</v>
      </c>
      <c r="B41" s="2" t="s">
        <v>101</v>
      </c>
      <c r="C41" s="48" t="s">
        <v>72</v>
      </c>
      <c r="D41" s="51">
        <v>3.48</v>
      </c>
      <c r="E41" s="90">
        <v>328861</v>
      </c>
      <c r="F41" s="90">
        <f t="shared" si="0"/>
        <v>1144436</v>
      </c>
      <c r="H41" s="88"/>
      <c r="I41" s="88"/>
    </row>
    <row r="42" spans="1:9" ht="24.75" customHeight="1" x14ac:dyDescent="0.3">
      <c r="A42" s="48">
        <v>28</v>
      </c>
      <c r="B42" s="3" t="s">
        <v>147</v>
      </c>
      <c r="C42" s="48" t="s">
        <v>35</v>
      </c>
      <c r="D42" s="51">
        <v>2</v>
      </c>
      <c r="E42" s="90">
        <v>852800</v>
      </c>
      <c r="F42" s="90">
        <f t="shared" si="0"/>
        <v>1705600</v>
      </c>
      <c r="H42" s="88"/>
      <c r="I42" s="88"/>
    </row>
    <row r="43" spans="1:9" ht="17.100000000000001" customHeight="1" x14ac:dyDescent="0.3">
      <c r="A43" s="48">
        <v>29</v>
      </c>
      <c r="B43" s="2" t="s">
        <v>148</v>
      </c>
      <c r="C43" s="48" t="s">
        <v>72</v>
      </c>
      <c r="D43" s="51">
        <v>92.5</v>
      </c>
      <c r="E43" s="90">
        <v>16634</v>
      </c>
      <c r="F43" s="90">
        <f t="shared" si="0"/>
        <v>1538645</v>
      </c>
      <c r="H43" s="88"/>
      <c r="I43" s="88"/>
    </row>
    <row r="44" spans="1:9" ht="17.100000000000001" customHeight="1" x14ac:dyDescent="0.3">
      <c r="A44" s="48">
        <v>30</v>
      </c>
      <c r="B44" s="2" t="s">
        <v>149</v>
      </c>
      <c r="C44" s="48" t="s">
        <v>72</v>
      </c>
      <c r="D44" s="51">
        <v>20.45</v>
      </c>
      <c r="E44" s="90">
        <v>17527</v>
      </c>
      <c r="F44" s="90">
        <f t="shared" si="0"/>
        <v>358427</v>
      </c>
      <c r="H44" s="88"/>
      <c r="I44" s="88"/>
    </row>
    <row r="45" spans="1:9" ht="17.100000000000001" customHeight="1" x14ac:dyDescent="0.3">
      <c r="A45" s="48">
        <v>31</v>
      </c>
      <c r="B45" s="3" t="s">
        <v>150</v>
      </c>
      <c r="C45" s="1" t="s">
        <v>72</v>
      </c>
      <c r="D45" s="52">
        <v>59.08</v>
      </c>
      <c r="E45" s="90">
        <v>13873</v>
      </c>
      <c r="F45" s="90">
        <f t="shared" si="0"/>
        <v>819617</v>
      </c>
      <c r="H45" s="88"/>
      <c r="I45" s="88"/>
    </row>
    <row r="46" spans="1:9" ht="17.100000000000001" customHeight="1" x14ac:dyDescent="0.3">
      <c r="A46" s="48">
        <v>32</v>
      </c>
      <c r="B46" s="2" t="s">
        <v>151</v>
      </c>
      <c r="C46" s="48" t="s">
        <v>72</v>
      </c>
      <c r="D46" s="51">
        <v>7.56</v>
      </c>
      <c r="E46" s="90">
        <v>32009</v>
      </c>
      <c r="F46" s="90">
        <f t="shared" si="0"/>
        <v>241988</v>
      </c>
      <c r="H46" s="88"/>
      <c r="I46" s="88"/>
    </row>
    <row r="47" spans="1:9" ht="17.100000000000001" customHeight="1" x14ac:dyDescent="0.3">
      <c r="A47" s="48">
        <v>33</v>
      </c>
      <c r="B47" s="49" t="s">
        <v>104</v>
      </c>
      <c r="C47" s="48" t="s">
        <v>72</v>
      </c>
      <c r="D47" s="51">
        <v>4.38</v>
      </c>
      <c r="E47" s="90">
        <v>111930</v>
      </c>
      <c r="F47" s="90">
        <f t="shared" si="0"/>
        <v>490253</v>
      </c>
      <c r="H47" s="88"/>
      <c r="I47" s="88"/>
    </row>
    <row r="48" spans="1:9" ht="17.100000000000001" customHeight="1" x14ac:dyDescent="0.3">
      <c r="A48" s="48">
        <v>34</v>
      </c>
      <c r="B48" s="3" t="s">
        <v>152</v>
      </c>
      <c r="C48" s="48" t="s">
        <v>22</v>
      </c>
      <c r="D48" s="51">
        <v>1</v>
      </c>
      <c r="E48" s="90">
        <v>409344</v>
      </c>
      <c r="F48" s="90">
        <f t="shared" si="0"/>
        <v>409344</v>
      </c>
      <c r="H48" s="88"/>
      <c r="I48" s="88"/>
    </row>
    <row r="49" spans="1:9" ht="17.100000000000001" customHeight="1" x14ac:dyDescent="0.3">
      <c r="A49" s="48" t="s">
        <v>153</v>
      </c>
      <c r="B49" s="2" t="s">
        <v>154</v>
      </c>
      <c r="C49" s="48" t="s">
        <v>31</v>
      </c>
      <c r="D49" s="51">
        <v>4.7</v>
      </c>
      <c r="E49" s="90">
        <v>23481</v>
      </c>
      <c r="F49" s="90">
        <f t="shared" si="0"/>
        <v>110361</v>
      </c>
      <c r="H49" s="88"/>
      <c r="I49" s="88"/>
    </row>
    <row r="50" spans="1:9" ht="17.100000000000001" customHeight="1" x14ac:dyDescent="0.3">
      <c r="A50" s="48" t="s">
        <v>155</v>
      </c>
      <c r="B50" s="3" t="s">
        <v>156</v>
      </c>
      <c r="C50" s="48" t="s">
        <v>31</v>
      </c>
      <c r="D50" s="51">
        <v>8.8000000000000007</v>
      </c>
      <c r="E50" s="90">
        <v>26437</v>
      </c>
      <c r="F50" s="90">
        <f t="shared" si="0"/>
        <v>232646</v>
      </c>
      <c r="H50" s="88"/>
      <c r="I50" s="88"/>
    </row>
    <row r="51" spans="1:9" ht="17.100000000000001" customHeight="1" x14ac:dyDescent="0.3">
      <c r="A51" s="48" t="s">
        <v>157</v>
      </c>
      <c r="B51" s="3" t="s">
        <v>158</v>
      </c>
      <c r="C51" s="48" t="s">
        <v>31</v>
      </c>
      <c r="D51" s="51">
        <v>4.5</v>
      </c>
      <c r="E51" s="90">
        <v>29262</v>
      </c>
      <c r="F51" s="90">
        <f t="shared" si="0"/>
        <v>131679</v>
      </c>
      <c r="H51" s="88"/>
      <c r="I51" s="88"/>
    </row>
    <row r="52" spans="1:9" ht="17.100000000000001" customHeight="1" x14ac:dyDescent="0.3">
      <c r="A52" s="48" t="s">
        <v>159</v>
      </c>
      <c r="B52" s="2" t="s">
        <v>160</v>
      </c>
      <c r="C52" s="48" t="s">
        <v>31</v>
      </c>
      <c r="D52" s="51">
        <v>9.3000000000000007</v>
      </c>
      <c r="E52" s="90">
        <v>34397</v>
      </c>
      <c r="F52" s="90">
        <f t="shared" si="0"/>
        <v>319892</v>
      </c>
      <c r="H52" s="88"/>
      <c r="I52" s="88"/>
    </row>
    <row r="53" spans="1:9" ht="17.100000000000001" customHeight="1" x14ac:dyDescent="0.3">
      <c r="A53" s="48" t="s">
        <v>161</v>
      </c>
      <c r="B53" s="2" t="s">
        <v>162</v>
      </c>
      <c r="C53" s="48" t="s">
        <v>35</v>
      </c>
      <c r="D53" s="51">
        <v>3</v>
      </c>
      <c r="E53" s="90">
        <v>1492</v>
      </c>
      <c r="F53" s="90">
        <f t="shared" si="0"/>
        <v>4476</v>
      </c>
      <c r="H53" s="88"/>
      <c r="I53" s="88"/>
    </row>
    <row r="54" spans="1:9" ht="17.100000000000001" customHeight="1" x14ac:dyDescent="0.3">
      <c r="A54" s="48" t="s">
        <v>163</v>
      </c>
      <c r="B54" s="2" t="s">
        <v>164</v>
      </c>
      <c r="C54" s="48" t="s">
        <v>35</v>
      </c>
      <c r="D54" s="51">
        <v>2</v>
      </c>
      <c r="E54" s="90">
        <v>61295</v>
      </c>
      <c r="F54" s="90">
        <f t="shared" si="0"/>
        <v>122590</v>
      </c>
      <c r="H54" s="88"/>
      <c r="I54" s="88"/>
    </row>
    <row r="55" spans="1:9" ht="17.100000000000001" customHeight="1" x14ac:dyDescent="0.3">
      <c r="A55" s="48">
        <v>35</v>
      </c>
      <c r="B55" s="84" t="s">
        <v>165</v>
      </c>
      <c r="C55" s="85"/>
      <c r="D55" s="86"/>
      <c r="E55" s="90"/>
      <c r="F55" s="90"/>
      <c r="H55" s="88"/>
      <c r="I55" s="88"/>
    </row>
    <row r="56" spans="1:9" ht="17.100000000000001" customHeight="1" x14ac:dyDescent="0.3">
      <c r="A56" s="48" t="s">
        <v>166</v>
      </c>
      <c r="B56" s="2" t="s">
        <v>167</v>
      </c>
      <c r="C56" s="48" t="s">
        <v>35</v>
      </c>
      <c r="D56" s="51">
        <v>2</v>
      </c>
      <c r="E56" s="90">
        <v>224752</v>
      </c>
      <c r="F56" s="90">
        <f t="shared" si="0"/>
        <v>449504</v>
      </c>
      <c r="H56" s="88"/>
      <c r="I56" s="88"/>
    </row>
    <row r="57" spans="1:9" ht="17.100000000000001" customHeight="1" x14ac:dyDescent="0.3">
      <c r="A57" s="48" t="s">
        <v>168</v>
      </c>
      <c r="B57" s="2" t="s">
        <v>169</v>
      </c>
      <c r="C57" s="48" t="s">
        <v>35</v>
      </c>
      <c r="D57" s="51">
        <v>1</v>
      </c>
      <c r="E57" s="90">
        <v>382268</v>
      </c>
      <c r="F57" s="90">
        <f t="shared" si="0"/>
        <v>382268</v>
      </c>
      <c r="H57" s="88"/>
      <c r="I57" s="88"/>
    </row>
    <row r="58" spans="1:9" ht="17.100000000000001" customHeight="1" x14ac:dyDescent="0.3">
      <c r="A58" s="48" t="s">
        <v>170</v>
      </c>
      <c r="B58" s="2" t="s">
        <v>171</v>
      </c>
      <c r="C58" s="48" t="s">
        <v>35</v>
      </c>
      <c r="D58" s="51">
        <v>1</v>
      </c>
      <c r="E58" s="90">
        <v>1204580</v>
      </c>
      <c r="F58" s="90">
        <f t="shared" si="0"/>
        <v>1204580</v>
      </c>
      <c r="H58" s="88"/>
      <c r="I58" s="88"/>
    </row>
    <row r="59" spans="1:9" ht="17.100000000000001" customHeight="1" x14ac:dyDescent="0.3">
      <c r="A59" s="48" t="s">
        <v>172</v>
      </c>
      <c r="B59" s="2" t="s">
        <v>173</v>
      </c>
      <c r="C59" s="48" t="s">
        <v>35</v>
      </c>
      <c r="D59" s="51">
        <v>1</v>
      </c>
      <c r="E59" s="90">
        <v>1492400</v>
      </c>
      <c r="F59" s="90">
        <f t="shared" si="0"/>
        <v>1492400</v>
      </c>
      <c r="H59" s="88"/>
      <c r="I59" s="88"/>
    </row>
    <row r="60" spans="1:9" ht="40.5" customHeight="1" x14ac:dyDescent="0.3">
      <c r="A60" s="48">
        <v>36</v>
      </c>
      <c r="B60" s="3" t="s">
        <v>174</v>
      </c>
      <c r="C60" s="48" t="s">
        <v>31</v>
      </c>
      <c r="D60" s="51">
        <v>4.75</v>
      </c>
      <c r="E60" s="90">
        <v>804830</v>
      </c>
      <c r="F60" s="90">
        <f t="shared" si="0"/>
        <v>3822943</v>
      </c>
      <c r="H60" s="88"/>
      <c r="I60" s="88"/>
    </row>
    <row r="61" spans="1:9" ht="17.100000000000001" customHeight="1" x14ac:dyDescent="0.3">
      <c r="A61" s="48">
        <v>37</v>
      </c>
      <c r="B61" s="84" t="s">
        <v>175</v>
      </c>
      <c r="C61" s="85"/>
      <c r="D61" s="86"/>
      <c r="E61" s="90"/>
      <c r="F61" s="90"/>
      <c r="H61" s="88"/>
      <c r="I61" s="88"/>
    </row>
    <row r="62" spans="1:9" ht="17.100000000000001" customHeight="1" x14ac:dyDescent="0.3">
      <c r="A62" s="48" t="s">
        <v>176</v>
      </c>
      <c r="B62" s="2" t="s">
        <v>177</v>
      </c>
      <c r="C62" s="48" t="s">
        <v>31</v>
      </c>
      <c r="D62" s="51">
        <v>10.35</v>
      </c>
      <c r="E62" s="90">
        <v>11627</v>
      </c>
      <c r="F62" s="90">
        <f t="shared" si="0"/>
        <v>120339</v>
      </c>
      <c r="H62" s="88"/>
      <c r="I62" s="88"/>
    </row>
    <row r="63" spans="1:9" ht="17.100000000000001" customHeight="1" x14ac:dyDescent="0.3">
      <c r="A63" s="48">
        <v>37.200000000000003</v>
      </c>
      <c r="B63" s="2" t="s">
        <v>178</v>
      </c>
      <c r="C63" s="48" t="s">
        <v>35</v>
      </c>
      <c r="D63" s="51">
        <v>5</v>
      </c>
      <c r="E63" s="90">
        <v>56875</v>
      </c>
      <c r="F63" s="90">
        <f t="shared" si="0"/>
        <v>284375</v>
      </c>
      <c r="H63" s="88"/>
      <c r="I63" s="88"/>
    </row>
    <row r="64" spans="1:9" ht="17.100000000000001" customHeight="1" x14ac:dyDescent="0.3">
      <c r="A64" s="48" t="s">
        <v>179</v>
      </c>
      <c r="B64" s="2" t="s">
        <v>180</v>
      </c>
      <c r="C64" s="48" t="s">
        <v>35</v>
      </c>
      <c r="D64" s="51">
        <v>2</v>
      </c>
      <c r="E64" s="90">
        <v>45745</v>
      </c>
      <c r="F64" s="90">
        <f t="shared" si="0"/>
        <v>91490</v>
      </c>
      <c r="H64" s="88"/>
      <c r="I64" s="88"/>
    </row>
    <row r="65" spans="1:9" ht="29.25" customHeight="1" x14ac:dyDescent="0.3">
      <c r="A65" s="48" t="s">
        <v>181</v>
      </c>
      <c r="B65" s="3" t="s">
        <v>182</v>
      </c>
      <c r="C65" s="48" t="s">
        <v>35</v>
      </c>
      <c r="D65" s="51">
        <v>1</v>
      </c>
      <c r="E65" s="90">
        <v>2451800</v>
      </c>
      <c r="F65" s="90">
        <f t="shared" si="0"/>
        <v>2451800</v>
      </c>
      <c r="H65" s="88"/>
      <c r="I65" s="88"/>
    </row>
    <row r="66" spans="1:9" ht="17.100000000000001" customHeight="1" x14ac:dyDescent="0.3">
      <c r="A66" s="48">
        <v>38</v>
      </c>
      <c r="B66" s="87" t="s">
        <v>183</v>
      </c>
      <c r="C66" s="85"/>
      <c r="D66" s="86"/>
      <c r="E66" s="90"/>
      <c r="F66" s="90"/>
      <c r="H66" s="88"/>
      <c r="I66" s="88"/>
    </row>
    <row r="67" spans="1:9" ht="17.100000000000001" customHeight="1" x14ac:dyDescent="0.3">
      <c r="A67" s="48" t="s">
        <v>184</v>
      </c>
      <c r="B67" s="3" t="s">
        <v>185</v>
      </c>
      <c r="C67" s="48" t="s">
        <v>35</v>
      </c>
      <c r="D67" s="51">
        <v>1</v>
      </c>
      <c r="E67" s="90">
        <v>1097980</v>
      </c>
      <c r="F67" s="90">
        <f t="shared" si="0"/>
        <v>1097980</v>
      </c>
      <c r="H67" s="88"/>
      <c r="I67" s="88"/>
    </row>
    <row r="68" spans="1:9" ht="17.100000000000001" customHeight="1" x14ac:dyDescent="0.3">
      <c r="A68" s="48" t="s">
        <v>186</v>
      </c>
      <c r="B68" s="3" t="s">
        <v>187</v>
      </c>
      <c r="C68" s="48" t="s">
        <v>35</v>
      </c>
      <c r="D68" s="51">
        <v>1</v>
      </c>
      <c r="E68" s="90">
        <v>511680</v>
      </c>
      <c r="F68" s="90">
        <f t="shared" si="0"/>
        <v>511680</v>
      </c>
      <c r="H68" s="88"/>
      <c r="I68" s="88"/>
    </row>
    <row r="69" spans="1:9" ht="17.100000000000001" customHeight="1" x14ac:dyDescent="0.3">
      <c r="A69" s="48" t="s">
        <v>188</v>
      </c>
      <c r="B69" s="3" t="s">
        <v>189</v>
      </c>
      <c r="C69" s="48" t="s">
        <v>35</v>
      </c>
      <c r="D69" s="51">
        <v>1</v>
      </c>
      <c r="E69" s="90">
        <v>266500</v>
      </c>
      <c r="F69" s="90">
        <f t="shared" si="0"/>
        <v>266500</v>
      </c>
      <c r="H69" s="88"/>
      <c r="I69" s="88"/>
    </row>
    <row r="70" spans="1:9" ht="17.100000000000001" customHeight="1" x14ac:dyDescent="0.3">
      <c r="A70" s="48" t="s">
        <v>190</v>
      </c>
      <c r="B70" s="3" t="s">
        <v>191</v>
      </c>
      <c r="C70" s="48" t="s">
        <v>35</v>
      </c>
      <c r="D70" s="51">
        <v>1</v>
      </c>
      <c r="E70" s="90">
        <v>154570</v>
      </c>
      <c r="F70" s="90">
        <f t="shared" si="0"/>
        <v>154570</v>
      </c>
      <c r="H70" s="88"/>
      <c r="I70" s="88"/>
    </row>
    <row r="71" spans="1:9" ht="17.100000000000001" customHeight="1" x14ac:dyDescent="0.3">
      <c r="A71" s="48" t="s">
        <v>192</v>
      </c>
      <c r="B71" s="3" t="s">
        <v>193</v>
      </c>
      <c r="C71" s="48" t="s">
        <v>35</v>
      </c>
      <c r="D71" s="51">
        <v>5</v>
      </c>
      <c r="E71" s="90">
        <v>40508</v>
      </c>
      <c r="F71" s="90">
        <f t="shared" si="0"/>
        <v>202540</v>
      </c>
      <c r="H71" s="88"/>
      <c r="I71" s="88"/>
    </row>
    <row r="72" spans="1:9" ht="17.100000000000001" customHeight="1" x14ac:dyDescent="0.3">
      <c r="A72" s="48">
        <v>39</v>
      </c>
      <c r="B72" s="2" t="s">
        <v>194</v>
      </c>
      <c r="C72" s="48" t="s">
        <v>112</v>
      </c>
      <c r="D72" s="51">
        <v>18</v>
      </c>
      <c r="E72" s="90">
        <v>66092</v>
      </c>
      <c r="F72" s="90">
        <f t="shared" si="0"/>
        <v>1189656</v>
      </c>
      <c r="H72" s="88"/>
      <c r="I72" s="88"/>
    </row>
    <row r="73" spans="1:9" ht="17.100000000000001" customHeight="1" x14ac:dyDescent="0.3">
      <c r="A73" s="48" t="s">
        <v>195</v>
      </c>
      <c r="B73" s="2" t="s">
        <v>196</v>
      </c>
      <c r="C73" s="48" t="s">
        <v>112</v>
      </c>
      <c r="D73" s="51">
        <v>4</v>
      </c>
      <c r="E73" s="90">
        <v>66092</v>
      </c>
      <c r="F73" s="90">
        <f t="shared" si="0"/>
        <v>264368</v>
      </c>
      <c r="H73" s="88"/>
      <c r="I73" s="88"/>
    </row>
    <row r="74" spans="1:9" ht="17.100000000000001" customHeight="1" x14ac:dyDescent="0.3">
      <c r="A74" s="48" t="s">
        <v>206</v>
      </c>
      <c r="B74" s="2" t="s">
        <v>197</v>
      </c>
      <c r="C74" s="48" t="s">
        <v>198</v>
      </c>
      <c r="D74" s="51">
        <v>10</v>
      </c>
      <c r="E74" s="90">
        <v>29400</v>
      </c>
      <c r="F74" s="90">
        <f>+ROUND(D74*E74,0)</f>
        <v>294000</v>
      </c>
      <c r="H74" s="88"/>
      <c r="I74" s="88"/>
    </row>
    <row r="75" spans="1:9" ht="17.100000000000001" customHeight="1" x14ac:dyDescent="0.3">
      <c r="A75" s="121" t="s">
        <v>207</v>
      </c>
      <c r="B75" s="44" t="s">
        <v>199</v>
      </c>
      <c r="C75" s="121" t="s">
        <v>112</v>
      </c>
      <c r="D75" s="122">
        <v>1</v>
      </c>
      <c r="E75" s="123">
        <v>66000</v>
      </c>
      <c r="F75" s="123">
        <f t="shared" si="0"/>
        <v>66000</v>
      </c>
      <c r="H75" s="88"/>
      <c r="I75" s="88"/>
    </row>
    <row r="76" spans="1:9" ht="17.100000000000001" customHeight="1" x14ac:dyDescent="0.3">
      <c r="A76" s="121"/>
      <c r="B76" s="55" t="s">
        <v>200</v>
      </c>
      <c r="C76" s="121"/>
      <c r="D76" s="122"/>
      <c r="E76" s="123"/>
      <c r="F76" s="123">
        <f t="shared" si="0"/>
        <v>0</v>
      </c>
      <c r="H76" s="88"/>
      <c r="I76" s="88"/>
    </row>
    <row r="77" spans="1:9" ht="17.100000000000001" customHeight="1" x14ac:dyDescent="0.3">
      <c r="A77" s="48" t="s">
        <v>201</v>
      </c>
      <c r="B77" s="2" t="s">
        <v>202</v>
      </c>
      <c r="C77" s="48" t="s">
        <v>22</v>
      </c>
      <c r="D77" s="51">
        <v>1</v>
      </c>
      <c r="E77" s="90">
        <v>557600</v>
      </c>
      <c r="F77" s="90">
        <f t="shared" si="0"/>
        <v>557600</v>
      </c>
      <c r="H77" s="88"/>
      <c r="I77" s="88"/>
    </row>
    <row r="78" spans="1:9" ht="17.100000000000001" customHeight="1" x14ac:dyDescent="0.3">
      <c r="A78" s="48">
        <v>40</v>
      </c>
      <c r="B78" s="3" t="s">
        <v>203</v>
      </c>
      <c r="C78" s="48" t="s">
        <v>35</v>
      </c>
      <c r="D78" s="51">
        <v>8</v>
      </c>
      <c r="E78" s="90">
        <v>69290</v>
      </c>
      <c r="F78" s="90">
        <f t="shared" ref="F78:F80" si="1">+ROUND(D78*E78,0)</f>
        <v>554320</v>
      </c>
      <c r="H78" s="88"/>
      <c r="I78" s="88"/>
    </row>
    <row r="79" spans="1:9" ht="17.100000000000001" customHeight="1" x14ac:dyDescent="0.3">
      <c r="A79" s="48">
        <v>41</v>
      </c>
      <c r="B79" s="3" t="s">
        <v>204</v>
      </c>
      <c r="C79" s="48" t="s">
        <v>35</v>
      </c>
      <c r="D79" s="51">
        <v>2</v>
      </c>
      <c r="E79" s="90">
        <v>479700</v>
      </c>
      <c r="F79" s="90">
        <f t="shared" si="1"/>
        <v>959400</v>
      </c>
      <c r="H79" s="88"/>
      <c r="I79" s="88"/>
    </row>
    <row r="80" spans="1:9" ht="17.100000000000001" customHeight="1" thickBot="1" x14ac:dyDescent="0.35">
      <c r="A80" s="53">
        <v>42</v>
      </c>
      <c r="B80" s="5" t="s">
        <v>66</v>
      </c>
      <c r="C80" s="53" t="s">
        <v>22</v>
      </c>
      <c r="D80" s="54">
        <v>1</v>
      </c>
      <c r="E80" s="74">
        <v>319800</v>
      </c>
      <c r="F80" s="74">
        <f t="shared" si="1"/>
        <v>319800</v>
      </c>
      <c r="H80" s="88"/>
      <c r="I80" s="88"/>
    </row>
    <row r="81" spans="1:6" ht="31.5" customHeight="1" thickBot="1" x14ac:dyDescent="0.35">
      <c r="A81" s="118" t="s">
        <v>205</v>
      </c>
      <c r="B81" s="119"/>
      <c r="C81" s="119"/>
      <c r="D81" s="119"/>
      <c r="E81" s="120"/>
      <c r="F81" s="68">
        <f>SUM(F13:F80)</f>
        <v>68738853</v>
      </c>
    </row>
    <row r="83" spans="1:6" x14ac:dyDescent="0.3">
      <c r="A83" s="95" t="s">
        <v>226</v>
      </c>
    </row>
    <row r="84" spans="1:6" x14ac:dyDescent="0.3">
      <c r="F84" s="88"/>
    </row>
    <row r="85" spans="1:6" x14ac:dyDescent="0.3">
      <c r="F85" s="88"/>
    </row>
  </sheetData>
  <mergeCells count="12">
    <mergeCell ref="F75:F76"/>
    <mergeCell ref="E28:E29"/>
    <mergeCell ref="F28:F29"/>
    <mergeCell ref="A10:F10"/>
    <mergeCell ref="A28:A29"/>
    <mergeCell ref="C28:C29"/>
    <mergeCell ref="D28:D29"/>
    <mergeCell ref="A81:E81"/>
    <mergeCell ref="A75:A76"/>
    <mergeCell ref="C75:C76"/>
    <mergeCell ref="D75:D76"/>
    <mergeCell ref="E75:E76"/>
  </mergeCells>
  <pageMargins left="0.82" right="0.17" top="0.5" bottom="1.3385826771653544" header="0.15748031496062992" footer="0.15748031496062992"/>
  <pageSetup paperSize="14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4"/>
  <sheetViews>
    <sheetView workbookViewId="0">
      <selection activeCell="I20" sqref="I20"/>
    </sheetView>
  </sheetViews>
  <sheetFormatPr baseColWidth="10" defaultRowHeight="14.4" x14ac:dyDescent="0.3"/>
  <cols>
    <col min="1" max="1" width="3.44140625" customWidth="1"/>
    <col min="2" max="2" width="61.109375" customWidth="1"/>
    <col min="3" max="3" width="9.109375" customWidth="1"/>
    <col min="4" max="4" width="7.6640625" customWidth="1"/>
    <col min="5" max="5" width="11" customWidth="1"/>
    <col min="6" max="6" width="14.109375" customWidth="1"/>
    <col min="8" max="8" width="12.6640625" bestFit="1" customWidth="1"/>
  </cols>
  <sheetData>
    <row r="1" spans="1:9" ht="15.6" x14ac:dyDescent="0.3">
      <c r="A1" s="106"/>
      <c r="B1" s="106"/>
      <c r="C1" s="106"/>
      <c r="D1" s="106"/>
      <c r="E1" s="106"/>
      <c r="F1" s="106"/>
    </row>
    <row r="2" spans="1:9" x14ac:dyDescent="0.3">
      <c r="A2" s="107"/>
      <c r="B2" s="107"/>
      <c r="C2" s="107"/>
      <c r="D2" s="107"/>
      <c r="E2" s="107"/>
      <c r="F2" s="107"/>
    </row>
    <row r="10" spans="1:9" ht="15" thickBot="1" x14ac:dyDescent="0.35"/>
    <row r="11" spans="1:9" ht="20.100000000000001" customHeight="1" thickBot="1" x14ac:dyDescent="0.35">
      <c r="A11" s="112" t="s">
        <v>209</v>
      </c>
      <c r="B11" s="113"/>
      <c r="C11" s="113"/>
      <c r="D11" s="113"/>
      <c r="E11" s="113"/>
      <c r="F11" s="114"/>
    </row>
    <row r="12" spans="1:9" ht="9" customHeight="1" x14ac:dyDescent="0.3">
      <c r="A12" s="108"/>
      <c r="B12" s="108"/>
      <c r="C12" s="108"/>
      <c r="D12" s="108"/>
      <c r="E12" s="108"/>
      <c r="F12" s="108"/>
    </row>
    <row r="13" spans="1:9" ht="27.6" x14ac:dyDescent="0.3">
      <c r="A13" s="17" t="s">
        <v>15</v>
      </c>
      <c r="B13" s="17" t="s">
        <v>16</v>
      </c>
      <c r="C13" s="17" t="s">
        <v>17</v>
      </c>
      <c r="D13" s="17" t="s">
        <v>18</v>
      </c>
      <c r="E13" s="17" t="s">
        <v>19</v>
      </c>
      <c r="F13" s="17" t="s">
        <v>20</v>
      </c>
    </row>
    <row r="14" spans="1:9" ht="33.75" customHeight="1" x14ac:dyDescent="0.3">
      <c r="A14" s="58">
        <v>1</v>
      </c>
      <c r="B14" s="59" t="s">
        <v>210</v>
      </c>
      <c r="C14" s="58" t="s">
        <v>211</v>
      </c>
      <c r="D14" s="64">
        <v>2</v>
      </c>
      <c r="E14" s="69">
        <v>1845000</v>
      </c>
      <c r="F14" s="69">
        <f>+ROUND(D14*E14,0)</f>
        <v>3690000</v>
      </c>
      <c r="H14" s="88"/>
      <c r="I14" s="88"/>
    </row>
    <row r="15" spans="1:9" ht="33.75" customHeight="1" x14ac:dyDescent="0.3">
      <c r="A15" s="58">
        <v>2</v>
      </c>
      <c r="B15" s="59" t="s">
        <v>212</v>
      </c>
      <c r="C15" s="58" t="s">
        <v>211</v>
      </c>
      <c r="D15" s="64">
        <v>1</v>
      </c>
      <c r="E15" s="69">
        <v>1041421</v>
      </c>
      <c r="F15" s="69">
        <f t="shared" ref="F15:F18" si="0">+ROUND(D15*E15,0)</f>
        <v>1041421</v>
      </c>
      <c r="H15" s="88"/>
      <c r="I15" s="88"/>
    </row>
    <row r="16" spans="1:9" ht="31.5" customHeight="1" x14ac:dyDescent="0.3">
      <c r="A16" s="58">
        <v>3</v>
      </c>
      <c r="B16" s="59" t="s">
        <v>213</v>
      </c>
      <c r="C16" s="58" t="s">
        <v>211</v>
      </c>
      <c r="D16" s="64">
        <v>1</v>
      </c>
      <c r="E16" s="69">
        <v>1041421</v>
      </c>
      <c r="F16" s="69">
        <f t="shared" si="0"/>
        <v>1041421</v>
      </c>
      <c r="H16" s="88"/>
      <c r="I16" s="88"/>
    </row>
    <row r="17" spans="1:9" ht="38.25" customHeight="1" x14ac:dyDescent="0.3">
      <c r="A17" s="60">
        <v>4</v>
      </c>
      <c r="B17" s="61" t="s">
        <v>222</v>
      </c>
      <c r="C17" s="60" t="s">
        <v>211</v>
      </c>
      <c r="D17" s="65">
        <v>2</v>
      </c>
      <c r="E17" s="70">
        <v>1230000</v>
      </c>
      <c r="F17" s="70">
        <f t="shared" si="0"/>
        <v>2460000</v>
      </c>
      <c r="H17" s="88"/>
      <c r="I17" s="88"/>
    </row>
    <row r="18" spans="1:9" ht="38.25" customHeight="1" thickBot="1" x14ac:dyDescent="0.35">
      <c r="A18" s="58">
        <v>5</v>
      </c>
      <c r="B18" s="59" t="s">
        <v>220</v>
      </c>
      <c r="C18" s="58" t="s">
        <v>211</v>
      </c>
      <c r="D18" s="64">
        <v>1</v>
      </c>
      <c r="E18" s="69">
        <v>9840000</v>
      </c>
      <c r="F18" s="69">
        <f t="shared" si="0"/>
        <v>9840000</v>
      </c>
      <c r="H18" s="88"/>
      <c r="I18" s="88"/>
    </row>
    <row r="19" spans="1:9" ht="28.5" customHeight="1" thickBot="1" x14ac:dyDescent="0.35">
      <c r="A19" s="62"/>
      <c r="B19" s="6" t="s">
        <v>214</v>
      </c>
      <c r="C19" s="63"/>
      <c r="D19" s="63"/>
      <c r="E19" s="71"/>
      <c r="F19" s="72">
        <f>SUM(F14:F18)</f>
        <v>18072842</v>
      </c>
    </row>
    <row r="21" spans="1:9" x14ac:dyDescent="0.3">
      <c r="A21" s="95" t="s">
        <v>227</v>
      </c>
    </row>
    <row r="23" spans="1:9" x14ac:dyDescent="0.3">
      <c r="F23" s="88"/>
    </row>
    <row r="24" spans="1:9" x14ac:dyDescent="0.3">
      <c r="F24" s="88"/>
    </row>
  </sheetData>
  <mergeCells count="4">
    <mergeCell ref="A1:F1"/>
    <mergeCell ref="A2:F2"/>
    <mergeCell ref="A11:F11"/>
    <mergeCell ref="A12:F12"/>
  </mergeCells>
  <pageMargins left="0.8" right="0.15748031496062992" top="0.28999999999999998" bottom="0.74803149606299213" header="0.31496062992125984" footer="0.31496062992125984"/>
  <pageSetup paperSize="14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Resumen</vt:lpstr>
      <vt:lpstr>Viviendas</vt:lpstr>
      <vt:lpstr>Centro Comun</vt:lpstr>
      <vt:lpstr>Ambulatorio</vt:lpstr>
      <vt:lpstr>Carteles y plaquetas</vt:lpstr>
      <vt:lpstr>Ambulatorio!Títulos_a_imprimir</vt:lpstr>
    </vt:vector>
  </TitlesOfParts>
  <Company>Gustavo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Liz</cp:lastModifiedBy>
  <cp:lastPrinted>2020-12-12T17:04:08Z</cp:lastPrinted>
  <dcterms:created xsi:type="dcterms:W3CDTF">2020-11-12T12:27:50Z</dcterms:created>
  <dcterms:modified xsi:type="dcterms:W3CDTF">2024-05-27T15:01:17Z</dcterms:modified>
</cp:coreProperties>
</file>